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guel\Downloads\"/>
    </mc:Choice>
  </mc:AlternateContent>
  <bookViews>
    <workbookView xWindow="0" yWindow="0" windowWidth="20490" windowHeight="7350" tabRatio="849" activeTab="1"/>
  </bookViews>
  <sheets>
    <sheet name="Estudiante 1" sheetId="10" r:id="rId1"/>
    <sheet name="CALIFICACIONES TFG'S" sheetId="11" r:id="rId2"/>
  </sheets>
  <definedNames>
    <definedName name="_xlnm.Print_Area" localSheetId="0">'Estudiante 1'!$A$1:$G$59</definedName>
    <definedName name="Print_Area" localSheetId="0">'Estudiante 1'!$A$1:$R$61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1" l="1"/>
  <c r="E17" i="11"/>
  <c r="D18" i="11"/>
  <c r="D17" i="11"/>
  <c r="C18" i="11"/>
  <c r="C17" i="11"/>
  <c r="D16" i="11"/>
  <c r="E16" i="11"/>
  <c r="C16" i="11"/>
  <c r="D20" i="11" l="1"/>
  <c r="C20" i="11"/>
  <c r="E20" i="11"/>
  <c r="B18" i="11"/>
  <c r="B17" i="11"/>
  <c r="B16" i="11"/>
  <c r="B7" i="11"/>
  <c r="B20" i="11" l="1"/>
  <c r="C11" i="11"/>
  <c r="D11" i="11"/>
  <c r="E11" i="11"/>
  <c r="B11" i="11"/>
  <c r="C7" i="11" l="1"/>
  <c r="C8" i="11" s="1"/>
  <c r="D7" i="11"/>
  <c r="D8" i="11" s="1"/>
  <c r="E7" i="11"/>
  <c r="B8" i="11"/>
  <c r="R61" i="10"/>
  <c r="M61" i="10"/>
  <c r="R60" i="10"/>
  <c r="M60" i="10"/>
  <c r="R59" i="10"/>
  <c r="M59" i="10"/>
  <c r="R58" i="10"/>
  <c r="M58" i="10"/>
  <c r="R57" i="10"/>
  <c r="M57" i="10"/>
  <c r="R56" i="10"/>
  <c r="M56" i="10"/>
  <c r="R55" i="10"/>
  <c r="M55" i="10"/>
  <c r="R54" i="10"/>
  <c r="M54" i="10"/>
  <c r="R53" i="10"/>
  <c r="M53" i="10"/>
  <c r="R52" i="10"/>
  <c r="M52" i="10"/>
  <c r="R51" i="10"/>
  <c r="M51" i="10"/>
  <c r="R50" i="10"/>
  <c r="M50" i="10"/>
  <c r="R49" i="10"/>
  <c r="M49" i="10"/>
  <c r="R48" i="10"/>
  <c r="M48" i="10"/>
  <c r="R47" i="10"/>
  <c r="M47" i="10"/>
  <c r="R46" i="10"/>
  <c r="M46" i="10"/>
  <c r="R45" i="10"/>
  <c r="M45" i="10"/>
  <c r="R44" i="10"/>
  <c r="M44" i="10"/>
  <c r="R43" i="10"/>
  <c r="M43" i="10"/>
  <c r="R42" i="10"/>
  <c r="M42" i="10"/>
  <c r="R41" i="10"/>
  <c r="M41" i="10"/>
  <c r="R40" i="10"/>
  <c r="M40" i="10"/>
  <c r="R39" i="10"/>
  <c r="M39" i="10"/>
  <c r="R38" i="10"/>
  <c r="E41" i="10" s="1"/>
  <c r="M38" i="10"/>
  <c r="R37" i="10"/>
  <c r="M37" i="10"/>
  <c r="R36" i="10"/>
  <c r="M36" i="10"/>
  <c r="R35" i="10"/>
  <c r="M35" i="10"/>
  <c r="R34" i="10"/>
  <c r="M34" i="10"/>
  <c r="R33" i="10"/>
  <c r="M33" i="10"/>
  <c r="R32" i="10"/>
  <c r="M32" i="10"/>
  <c r="R31" i="10"/>
  <c r="M31" i="10"/>
  <c r="R30" i="10"/>
  <c r="D41" i="10" s="1"/>
  <c r="M30" i="10"/>
  <c r="R29" i="10"/>
  <c r="M29" i="10"/>
  <c r="R28" i="10"/>
  <c r="M28" i="10"/>
  <c r="R27" i="10"/>
  <c r="M27" i="10"/>
  <c r="R26" i="10"/>
  <c r="M26" i="10"/>
  <c r="R25" i="10"/>
  <c r="M25" i="10"/>
  <c r="R24" i="10"/>
  <c r="M24" i="10"/>
  <c r="R23" i="10"/>
  <c r="M23" i="10"/>
  <c r="R22" i="10"/>
  <c r="C41" i="10" s="1"/>
  <c r="M22" i="10"/>
  <c r="C22" i="10" s="1"/>
  <c r="R21" i="10"/>
  <c r="M21" i="10"/>
  <c r="R20" i="10"/>
  <c r="M20" i="10"/>
  <c r="R19" i="10"/>
  <c r="M19" i="10"/>
  <c r="R18" i="10"/>
  <c r="M18" i="10"/>
  <c r="R17" i="10"/>
  <c r="M17" i="10"/>
  <c r="R16" i="10"/>
  <c r="M16" i="10"/>
  <c r="R15" i="10"/>
  <c r="M15" i="10"/>
  <c r="R14" i="10"/>
  <c r="B41" i="10" s="1"/>
  <c r="M14" i="10"/>
  <c r="B22" i="10" s="1"/>
  <c r="E8" i="11" l="1"/>
  <c r="E13" i="11" s="1"/>
  <c r="D22" i="10"/>
  <c r="D13" i="11"/>
  <c r="B13" i="11"/>
  <c r="G41" i="10"/>
  <c r="G22" i="10"/>
  <c r="F41" i="10"/>
  <c r="E22" i="10"/>
  <c r="F22" i="10"/>
  <c r="C13" i="11"/>
  <c r="B43" i="10" l="1"/>
  <c r="E43" i="10" s="1"/>
  <c r="B24" i="10"/>
  <c r="E24" i="10" s="1"/>
  <c r="G47" i="10" l="1"/>
</calcChain>
</file>

<file path=xl/sharedStrings.xml><?xml version="1.0" encoding="utf-8"?>
<sst xmlns="http://schemas.openxmlformats.org/spreadsheetml/2006/main" count="173" uniqueCount="63">
  <si>
    <t>1. Organización y estructura del documento (orden, diseño, etc.).</t>
  </si>
  <si>
    <t>2. Valoración de la ortografía y gramática del texto.</t>
  </si>
  <si>
    <t>4. Definición clara y detallada de los objetivos del trabajo.</t>
  </si>
  <si>
    <t>5. Revisión bibliográfica actualizada, con rigor científico y basada en la evidencia.</t>
  </si>
  <si>
    <t>6. Descripción adecuada del material y métodos empleados.</t>
  </si>
  <si>
    <t>7. Conclusiones del trabajo claras y relacionadas con los objetivos.</t>
  </si>
  <si>
    <t>8. Otros aspectos valorados (detallar en el informe).</t>
  </si>
  <si>
    <t>3. Originalidad del trabajo (novedoso, utilidad práctica, caso de especial interés, etc.).</t>
  </si>
  <si>
    <t xml:space="preserve"> </t>
  </si>
  <si>
    <r>
      <t xml:space="preserve">Sistema de calificación:
</t>
    </r>
    <r>
      <rPr>
        <sz val="8.5"/>
        <color rgb="FF000000"/>
        <rFont val="Arial"/>
        <family val="2"/>
      </rPr>
      <t>Sumar número de aspas por columnas y multiplicar por la puntuación.</t>
    </r>
  </si>
  <si>
    <t>CRITERIOS</t>
  </si>
  <si>
    <t>Rúbrica para la evaluación del
Trabajo de Fin de Grado en Veterinaria por la ULPGC
(formato tribunal)</t>
  </si>
  <si>
    <t>0 = No cumple</t>
  </si>
  <si>
    <t>1 = Deficiente</t>
  </si>
  <si>
    <t>2 = Regular</t>
  </si>
  <si>
    <t>3 = Bien</t>
  </si>
  <si>
    <t xml:space="preserve">4 = Muy bien </t>
  </si>
  <si>
    <t>5 = Excelente</t>
  </si>
  <si>
    <t>40 = 10 puntos        28 = 7 puntos        16 = 4 puntos        4 = 1 puntos</t>
  </si>
  <si>
    <t>36 = 9 puntos          24 = 6 puntos        12 = 3 puntos        0 = 0 puntos</t>
  </si>
  <si>
    <t>32 = 8 puntos          20 = 5 puntos          8 = 2 puntos</t>
  </si>
  <si>
    <t>Puntuación (0-40)</t>
  </si>
  <si>
    <t>Calificación (0-10)</t>
  </si>
  <si>
    <t>1. Organización y estructura de la presentación (orden, claridad, etc.).</t>
  </si>
  <si>
    <t>2. Expresión oral del estudiante (utilización de terminología científica correcta, no se valorará la pronunciación del inglés).</t>
  </si>
  <si>
    <t>3. Calidad de la presentación (diseño, uso de imágenes, etc.).</t>
  </si>
  <si>
    <t>4. Capacidad comunicativa del estudiante, claridad en la exposición, presentación dinámica, etc.</t>
  </si>
  <si>
    <t>5. Rigor científico en la defensa (medicina basada en la evidencia).</t>
  </si>
  <si>
    <t>6. Responde adecuadamente a las preguntas formuladas.</t>
  </si>
  <si>
    <t>7. Gestión del tiempo en la presentación.</t>
  </si>
  <si>
    <t>Estado</t>
  </si>
  <si>
    <t>Descripción</t>
  </si>
  <si>
    <t>Puntuación</t>
  </si>
  <si>
    <t>No cumple</t>
  </si>
  <si>
    <t>Deficiente</t>
  </si>
  <si>
    <t>Regular</t>
  </si>
  <si>
    <t>Bien</t>
  </si>
  <si>
    <t>Muy bien</t>
  </si>
  <si>
    <t>Excelente</t>
  </si>
  <si>
    <t>Puntos por categoría</t>
  </si>
  <si>
    <t>Fdo.</t>
  </si>
  <si>
    <t>Estudiante</t>
  </si>
  <si>
    <t>Nombre y Apellidos</t>
  </si>
  <si>
    <t>Nota media</t>
  </si>
  <si>
    <t>Nota final</t>
  </si>
  <si>
    <t>Nota Tutor/a TFG</t>
  </si>
  <si>
    <t>Nombre Estudiante</t>
  </si>
  <si>
    <t>Presidente/a</t>
  </si>
  <si>
    <t>Secretario/a</t>
  </si>
  <si>
    <t>Vocal</t>
  </si>
  <si>
    <t>Estudiante 1</t>
  </si>
  <si>
    <t>Estudiante 2</t>
  </si>
  <si>
    <t>Estudiante 3</t>
  </si>
  <si>
    <t>Estudiante 4</t>
  </si>
  <si>
    <t>ALUMNO/A</t>
  </si>
  <si>
    <t>Nombre miembro Tribunal</t>
  </si>
  <si>
    <t>60% Nota media</t>
  </si>
  <si>
    <t>40% Nota Tutor/a</t>
  </si>
  <si>
    <r>
      <t xml:space="preserve">Valoración del Documento presentado </t>
    </r>
    <r>
      <rPr>
        <sz val="16"/>
        <color theme="1"/>
        <rFont val="Arial"/>
        <family val="2"/>
      </rPr>
      <t>(ponderación 30%)</t>
    </r>
  </si>
  <si>
    <r>
      <t xml:space="preserve">Valoración de la presentación y defensa </t>
    </r>
    <r>
      <rPr>
        <sz val="16"/>
        <color theme="1"/>
        <rFont val="Arial"/>
        <family val="2"/>
      </rPr>
      <t>(ponderación 30%)</t>
    </r>
  </si>
  <si>
    <t>CALIFICACIÓN FINAL (60%)</t>
  </si>
  <si>
    <t>Notas ACTAS TFG</t>
  </si>
  <si>
    <t>Notas Tribunal TFG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</si>
</sst>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.5"/>
      <color theme="1"/>
      <name val="Arial"/>
      <family val="2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b/>
      <sz val="9.5"/>
      <color rgb="FFFFFFFF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5.5"/>
      <color theme="1"/>
      <name val="Arial"/>
      <family val="2"/>
    </font>
    <font>
      <b/>
      <sz val="9.5"/>
      <color rgb="FF0000FF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9"/>
      <color rgb="FF0000FF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0225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left" vertical="center" wrapText="1" indent="1"/>
    </xf>
    <xf numFmtId="2" fontId="0" fillId="0" borderId="8" xfId="0" applyNumberFormat="1" applyBorder="1"/>
    <xf numFmtId="0" fontId="13" fillId="0" borderId="0" xfId="0" applyFont="1"/>
    <xf numFmtId="0" fontId="13" fillId="0" borderId="8" xfId="0" applyFont="1" applyBorder="1"/>
    <xf numFmtId="0" fontId="13" fillId="0" borderId="8" xfId="0" applyFont="1" applyFill="1" applyBorder="1"/>
    <xf numFmtId="0" fontId="15" fillId="0" borderId="8" xfId="0" applyFont="1" applyBorder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9" fillId="0" borderId="25" xfId="0" applyFont="1" applyBorder="1"/>
    <xf numFmtId="0" fontId="19" fillId="0" borderId="26" xfId="0" applyFont="1" applyBorder="1"/>
    <xf numFmtId="0" fontId="19" fillId="0" borderId="27" xfId="0" applyFont="1" applyBorder="1"/>
    <xf numFmtId="0" fontId="19" fillId="0" borderId="0" xfId="0" applyFont="1"/>
    <xf numFmtId="0" fontId="20" fillId="0" borderId="8" xfId="0" applyFont="1" applyBorder="1"/>
    <xf numFmtId="0" fontId="20" fillId="0" borderId="8" xfId="0" applyFont="1" applyFill="1" applyBorder="1"/>
    <xf numFmtId="2" fontId="19" fillId="0" borderId="8" xfId="0" applyNumberFormat="1" applyFont="1" applyBorder="1"/>
    <xf numFmtId="0" fontId="22" fillId="0" borderId="0" xfId="0" applyFont="1"/>
    <xf numFmtId="2" fontId="22" fillId="0" borderId="37" xfId="0" applyNumberFormat="1" applyFont="1" applyBorder="1" applyAlignment="1">
      <alignment horizontal="center"/>
    </xf>
    <xf numFmtId="2" fontId="22" fillId="0" borderId="25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0" fontId="21" fillId="7" borderId="0" xfId="0" applyFont="1" applyFill="1" applyAlignment="1">
      <alignment horizontal="left"/>
    </xf>
    <xf numFmtId="0" fontId="23" fillId="7" borderId="0" xfId="0" applyFont="1" applyFill="1" applyAlignment="1">
      <alignment horizontal="right"/>
    </xf>
    <xf numFmtId="2" fontId="21" fillId="7" borderId="25" xfId="0" applyNumberFormat="1" applyFont="1" applyFill="1" applyBorder="1" applyAlignment="1">
      <alignment horizontal="center"/>
    </xf>
    <xf numFmtId="0" fontId="21" fillId="9" borderId="0" xfId="0" applyFont="1" applyFill="1" applyAlignment="1">
      <alignment horizontal="right"/>
    </xf>
    <xf numFmtId="2" fontId="21" fillId="9" borderId="25" xfId="0" applyNumberFormat="1" applyFont="1" applyFill="1" applyBorder="1" applyAlignment="1">
      <alignment horizontal="center"/>
    </xf>
    <xf numFmtId="0" fontId="22" fillId="8" borderId="25" xfId="0" applyFont="1" applyFill="1" applyBorder="1"/>
    <xf numFmtId="0" fontId="23" fillId="5" borderId="39" xfId="0" applyFont="1" applyFill="1" applyBorder="1"/>
    <xf numFmtId="0" fontId="23" fillId="5" borderId="40" xfId="0" applyFont="1" applyFill="1" applyBorder="1"/>
    <xf numFmtId="0" fontId="21" fillId="6" borderId="14" xfId="0" applyFont="1" applyFill="1" applyBorder="1"/>
    <xf numFmtId="0" fontId="22" fillId="8" borderId="41" xfId="0" applyFont="1" applyFill="1" applyBorder="1"/>
    <xf numFmtId="0" fontId="22" fillId="0" borderId="14" xfId="0" applyFont="1" applyBorder="1"/>
    <xf numFmtId="2" fontId="22" fillId="0" borderId="42" xfId="0" applyNumberFormat="1" applyFont="1" applyBorder="1" applyAlignment="1">
      <alignment horizontal="center"/>
    </xf>
    <xf numFmtId="2" fontId="22" fillId="0" borderId="41" xfId="0" applyNumberFormat="1" applyFont="1" applyBorder="1" applyAlignment="1">
      <alignment horizontal="center"/>
    </xf>
    <xf numFmtId="0" fontId="23" fillId="6" borderId="14" xfId="0" applyFont="1" applyFill="1" applyBorder="1" applyAlignment="1">
      <alignment horizontal="right"/>
    </xf>
    <xf numFmtId="0" fontId="23" fillId="6" borderId="16" xfId="0" applyFont="1" applyFill="1" applyBorder="1" applyAlignment="1">
      <alignment horizontal="right"/>
    </xf>
    <xf numFmtId="2" fontId="21" fillId="6" borderId="43" xfId="0" applyNumberFormat="1" applyFont="1" applyFill="1" applyBorder="1" applyAlignment="1">
      <alignment horizontal="center"/>
    </xf>
    <xf numFmtId="0" fontId="21" fillId="5" borderId="38" xfId="0" applyFont="1" applyFill="1" applyBorder="1" applyAlignment="1">
      <alignment horizontal="left"/>
    </xf>
    <xf numFmtId="0" fontId="17" fillId="0" borderId="26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0" fillId="0" borderId="0" xfId="0" applyFont="1"/>
    <xf numFmtId="0" fontId="1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2" fontId="22" fillId="0" borderId="37" xfId="0" applyNumberFormat="1" applyFont="1" applyBorder="1" applyAlignment="1">
      <alignment horizontal="left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" fontId="14" fillId="4" borderId="9" xfId="0" applyNumberFormat="1" applyFont="1" applyFill="1" applyBorder="1" applyAlignment="1">
      <alignment horizontal="center"/>
    </xf>
    <xf numFmtId="1" fontId="14" fillId="4" borderId="10" xfId="0" applyNumberFormat="1" applyFont="1" applyFill="1" applyBorder="1" applyAlignment="1">
      <alignment horizontal="center"/>
    </xf>
    <xf numFmtId="2" fontId="12" fillId="2" borderId="21" xfId="0" applyNumberFormat="1" applyFont="1" applyFill="1" applyBorder="1" applyAlignment="1">
      <alignment horizontal="center" wrapText="1"/>
    </xf>
    <xf numFmtId="2" fontId="12" fillId="2" borderId="12" xfId="0" applyNumberFormat="1" applyFont="1" applyFill="1" applyBorder="1" applyAlignment="1">
      <alignment horizontal="center" wrapText="1"/>
    </xf>
    <xf numFmtId="2" fontId="12" fillId="2" borderId="22" xfId="0" applyNumberFormat="1" applyFont="1" applyFill="1" applyBorder="1" applyAlignment="1">
      <alignment horizontal="center" wrapText="1"/>
    </xf>
    <xf numFmtId="2" fontId="12" fillId="2" borderId="23" xfId="0" applyNumberFormat="1" applyFont="1" applyFill="1" applyBorder="1" applyAlignment="1">
      <alignment horizontal="center" wrapText="1"/>
    </xf>
    <xf numFmtId="2" fontId="12" fillId="2" borderId="0" xfId="0" applyNumberFormat="1" applyFont="1" applyFill="1" applyBorder="1" applyAlignment="1">
      <alignment horizontal="center" wrapText="1"/>
    </xf>
    <xf numFmtId="2" fontId="12" fillId="2" borderId="19" xfId="0" applyNumberFormat="1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24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37FF"/>
      <color rgb="FFD883FF"/>
      <color rgb="FFFF8AD8"/>
      <color rgb="FF0432FF"/>
      <color rgb="FF0225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J$14"/>
</file>

<file path=xl/ctrlProps/ctrlProp10.xml><?xml version="1.0" encoding="utf-8"?>
<formControlPr xmlns="http://schemas.microsoft.com/office/spreadsheetml/2009/9/main" objectType="CheckBox" fmlaLink="$J$23"/>
</file>

<file path=xl/ctrlProps/ctrlProp11.xml><?xml version="1.0" encoding="utf-8"?>
<formControlPr xmlns="http://schemas.microsoft.com/office/spreadsheetml/2009/9/main" objectType="CheckBox" fmlaLink="$J$24"/>
</file>

<file path=xl/ctrlProps/ctrlProp12.xml><?xml version="1.0" encoding="utf-8"?>
<formControlPr xmlns="http://schemas.microsoft.com/office/spreadsheetml/2009/9/main" objectType="CheckBox" fmlaLink="$J$25"/>
</file>

<file path=xl/ctrlProps/ctrlProp13.xml><?xml version="1.0" encoding="utf-8"?>
<formControlPr xmlns="http://schemas.microsoft.com/office/spreadsheetml/2009/9/main" objectType="CheckBox" fmlaLink="$J$26"/>
</file>

<file path=xl/ctrlProps/ctrlProp14.xml><?xml version="1.0" encoding="utf-8"?>
<formControlPr xmlns="http://schemas.microsoft.com/office/spreadsheetml/2009/9/main" objectType="CheckBox" fmlaLink="$J$27"/>
</file>

<file path=xl/ctrlProps/ctrlProp15.xml><?xml version="1.0" encoding="utf-8"?>
<formControlPr xmlns="http://schemas.microsoft.com/office/spreadsheetml/2009/9/main" objectType="CheckBox" fmlaLink="$J$28"/>
</file>

<file path=xl/ctrlProps/ctrlProp16.xml><?xml version="1.0" encoding="utf-8"?>
<formControlPr xmlns="http://schemas.microsoft.com/office/spreadsheetml/2009/9/main" objectType="CheckBox" fmlaLink="$J$29"/>
</file>

<file path=xl/ctrlProps/ctrlProp17.xml><?xml version="1.0" encoding="utf-8"?>
<formControlPr xmlns="http://schemas.microsoft.com/office/spreadsheetml/2009/9/main" objectType="CheckBox" fmlaLink="$J$30"/>
</file>

<file path=xl/ctrlProps/ctrlProp18.xml><?xml version="1.0" encoding="utf-8"?>
<formControlPr xmlns="http://schemas.microsoft.com/office/spreadsheetml/2009/9/main" objectType="CheckBox" fmlaLink="$J$31"/>
</file>

<file path=xl/ctrlProps/ctrlProp19.xml><?xml version="1.0" encoding="utf-8"?>
<formControlPr xmlns="http://schemas.microsoft.com/office/spreadsheetml/2009/9/main" objectType="CheckBox" fmlaLink="$J$32"/>
</file>

<file path=xl/ctrlProps/ctrlProp2.xml><?xml version="1.0" encoding="utf-8"?>
<formControlPr xmlns="http://schemas.microsoft.com/office/spreadsheetml/2009/9/main" objectType="CheckBox" fmlaLink="$J$15"/>
</file>

<file path=xl/ctrlProps/ctrlProp20.xml><?xml version="1.0" encoding="utf-8"?>
<formControlPr xmlns="http://schemas.microsoft.com/office/spreadsheetml/2009/9/main" objectType="CheckBox" fmlaLink="$J$33"/>
</file>

<file path=xl/ctrlProps/ctrlProp21.xml><?xml version="1.0" encoding="utf-8"?>
<formControlPr xmlns="http://schemas.microsoft.com/office/spreadsheetml/2009/9/main" objectType="CheckBox" fmlaLink="$J$34"/>
</file>

<file path=xl/ctrlProps/ctrlProp22.xml><?xml version="1.0" encoding="utf-8"?>
<formControlPr xmlns="http://schemas.microsoft.com/office/spreadsheetml/2009/9/main" objectType="CheckBox" fmlaLink="$J$35"/>
</file>

<file path=xl/ctrlProps/ctrlProp23.xml><?xml version="1.0" encoding="utf-8"?>
<formControlPr xmlns="http://schemas.microsoft.com/office/spreadsheetml/2009/9/main" objectType="CheckBox" fmlaLink="$J$36"/>
</file>

<file path=xl/ctrlProps/ctrlProp24.xml><?xml version="1.0" encoding="utf-8"?>
<formControlPr xmlns="http://schemas.microsoft.com/office/spreadsheetml/2009/9/main" objectType="CheckBox" fmlaLink="$J$37"/>
</file>

<file path=xl/ctrlProps/ctrlProp25.xml><?xml version="1.0" encoding="utf-8"?>
<formControlPr xmlns="http://schemas.microsoft.com/office/spreadsheetml/2009/9/main" objectType="CheckBox" fmlaLink="$J$38"/>
</file>

<file path=xl/ctrlProps/ctrlProp26.xml><?xml version="1.0" encoding="utf-8"?>
<formControlPr xmlns="http://schemas.microsoft.com/office/spreadsheetml/2009/9/main" objectType="CheckBox" fmlaLink="$J$39"/>
</file>

<file path=xl/ctrlProps/ctrlProp27.xml><?xml version="1.0" encoding="utf-8"?>
<formControlPr xmlns="http://schemas.microsoft.com/office/spreadsheetml/2009/9/main" objectType="CheckBox" fmlaLink="$J$40"/>
</file>

<file path=xl/ctrlProps/ctrlProp28.xml><?xml version="1.0" encoding="utf-8"?>
<formControlPr xmlns="http://schemas.microsoft.com/office/spreadsheetml/2009/9/main" objectType="CheckBox" fmlaLink="$J$41"/>
</file>

<file path=xl/ctrlProps/ctrlProp29.xml><?xml version="1.0" encoding="utf-8"?>
<formControlPr xmlns="http://schemas.microsoft.com/office/spreadsheetml/2009/9/main" objectType="CheckBox" fmlaLink="$J$42"/>
</file>

<file path=xl/ctrlProps/ctrlProp3.xml><?xml version="1.0" encoding="utf-8"?>
<formControlPr xmlns="http://schemas.microsoft.com/office/spreadsheetml/2009/9/main" objectType="CheckBox" fmlaLink="$J$16"/>
</file>

<file path=xl/ctrlProps/ctrlProp30.xml><?xml version="1.0" encoding="utf-8"?>
<formControlPr xmlns="http://schemas.microsoft.com/office/spreadsheetml/2009/9/main" objectType="CheckBox" fmlaLink="$J$43"/>
</file>

<file path=xl/ctrlProps/ctrlProp31.xml><?xml version="1.0" encoding="utf-8"?>
<formControlPr xmlns="http://schemas.microsoft.com/office/spreadsheetml/2009/9/main" objectType="CheckBox" fmlaLink="$J$44"/>
</file>

<file path=xl/ctrlProps/ctrlProp32.xml><?xml version="1.0" encoding="utf-8"?>
<formControlPr xmlns="http://schemas.microsoft.com/office/spreadsheetml/2009/9/main" objectType="CheckBox" fmlaLink="$J$45"/>
</file>

<file path=xl/ctrlProps/ctrlProp33.xml><?xml version="1.0" encoding="utf-8"?>
<formControlPr xmlns="http://schemas.microsoft.com/office/spreadsheetml/2009/9/main" objectType="CheckBox" fmlaLink="$J$46"/>
</file>

<file path=xl/ctrlProps/ctrlProp34.xml><?xml version="1.0" encoding="utf-8"?>
<formControlPr xmlns="http://schemas.microsoft.com/office/spreadsheetml/2009/9/main" objectType="CheckBox" fmlaLink="$J$47"/>
</file>

<file path=xl/ctrlProps/ctrlProp35.xml><?xml version="1.0" encoding="utf-8"?>
<formControlPr xmlns="http://schemas.microsoft.com/office/spreadsheetml/2009/9/main" objectType="CheckBox" fmlaLink="$J$48"/>
</file>

<file path=xl/ctrlProps/ctrlProp36.xml><?xml version="1.0" encoding="utf-8"?>
<formControlPr xmlns="http://schemas.microsoft.com/office/spreadsheetml/2009/9/main" objectType="CheckBox" fmlaLink="$J$49"/>
</file>

<file path=xl/ctrlProps/ctrlProp37.xml><?xml version="1.0" encoding="utf-8"?>
<formControlPr xmlns="http://schemas.microsoft.com/office/spreadsheetml/2009/9/main" objectType="CheckBox" fmlaLink="$J$50"/>
</file>

<file path=xl/ctrlProps/ctrlProp38.xml><?xml version="1.0" encoding="utf-8"?>
<formControlPr xmlns="http://schemas.microsoft.com/office/spreadsheetml/2009/9/main" objectType="CheckBox" fmlaLink="$J$51"/>
</file>

<file path=xl/ctrlProps/ctrlProp39.xml><?xml version="1.0" encoding="utf-8"?>
<formControlPr xmlns="http://schemas.microsoft.com/office/spreadsheetml/2009/9/main" objectType="CheckBox" fmlaLink="$J$52"/>
</file>

<file path=xl/ctrlProps/ctrlProp4.xml><?xml version="1.0" encoding="utf-8"?>
<formControlPr xmlns="http://schemas.microsoft.com/office/spreadsheetml/2009/9/main" objectType="CheckBox" fmlaLink="$J$17"/>
</file>

<file path=xl/ctrlProps/ctrlProp40.xml><?xml version="1.0" encoding="utf-8"?>
<formControlPr xmlns="http://schemas.microsoft.com/office/spreadsheetml/2009/9/main" objectType="CheckBox" fmlaLink="$J$53"/>
</file>

<file path=xl/ctrlProps/ctrlProp41.xml><?xml version="1.0" encoding="utf-8"?>
<formControlPr xmlns="http://schemas.microsoft.com/office/spreadsheetml/2009/9/main" objectType="CheckBox" fmlaLink="$J$54"/>
</file>

<file path=xl/ctrlProps/ctrlProp42.xml><?xml version="1.0" encoding="utf-8"?>
<formControlPr xmlns="http://schemas.microsoft.com/office/spreadsheetml/2009/9/main" objectType="CheckBox" fmlaLink="$J$55"/>
</file>

<file path=xl/ctrlProps/ctrlProp43.xml><?xml version="1.0" encoding="utf-8"?>
<formControlPr xmlns="http://schemas.microsoft.com/office/spreadsheetml/2009/9/main" objectType="CheckBox" fmlaLink="$J$56"/>
</file>

<file path=xl/ctrlProps/ctrlProp44.xml><?xml version="1.0" encoding="utf-8"?>
<formControlPr xmlns="http://schemas.microsoft.com/office/spreadsheetml/2009/9/main" objectType="CheckBox" fmlaLink="$J$57"/>
</file>

<file path=xl/ctrlProps/ctrlProp45.xml><?xml version="1.0" encoding="utf-8"?>
<formControlPr xmlns="http://schemas.microsoft.com/office/spreadsheetml/2009/9/main" objectType="CheckBox" fmlaLink="$J$58"/>
</file>

<file path=xl/ctrlProps/ctrlProp46.xml><?xml version="1.0" encoding="utf-8"?>
<formControlPr xmlns="http://schemas.microsoft.com/office/spreadsheetml/2009/9/main" objectType="CheckBox" fmlaLink="$J$59"/>
</file>

<file path=xl/ctrlProps/ctrlProp47.xml><?xml version="1.0" encoding="utf-8"?>
<formControlPr xmlns="http://schemas.microsoft.com/office/spreadsheetml/2009/9/main" objectType="CheckBox" fmlaLink="$J$60"/>
</file>

<file path=xl/ctrlProps/ctrlProp48.xml><?xml version="1.0" encoding="utf-8"?>
<formControlPr xmlns="http://schemas.microsoft.com/office/spreadsheetml/2009/9/main" objectType="CheckBox" fmlaLink="$J$61"/>
</file>

<file path=xl/ctrlProps/ctrlProp49.xml><?xml version="1.0" encoding="utf-8"?>
<formControlPr xmlns="http://schemas.microsoft.com/office/spreadsheetml/2009/9/main" objectType="CheckBox" fmlaLink="$O$14"/>
</file>

<file path=xl/ctrlProps/ctrlProp5.xml><?xml version="1.0" encoding="utf-8"?>
<formControlPr xmlns="http://schemas.microsoft.com/office/spreadsheetml/2009/9/main" objectType="CheckBox" fmlaLink="$J$18"/>
</file>

<file path=xl/ctrlProps/ctrlProp50.xml><?xml version="1.0" encoding="utf-8"?>
<formControlPr xmlns="http://schemas.microsoft.com/office/spreadsheetml/2009/9/main" objectType="CheckBox" fmlaLink="$O$15"/>
</file>

<file path=xl/ctrlProps/ctrlProp51.xml><?xml version="1.0" encoding="utf-8"?>
<formControlPr xmlns="http://schemas.microsoft.com/office/spreadsheetml/2009/9/main" objectType="CheckBox" fmlaLink="$O$16"/>
</file>

<file path=xl/ctrlProps/ctrlProp52.xml><?xml version="1.0" encoding="utf-8"?>
<formControlPr xmlns="http://schemas.microsoft.com/office/spreadsheetml/2009/9/main" objectType="CheckBox" fmlaLink="$O$17"/>
</file>

<file path=xl/ctrlProps/ctrlProp53.xml><?xml version="1.0" encoding="utf-8"?>
<formControlPr xmlns="http://schemas.microsoft.com/office/spreadsheetml/2009/9/main" objectType="CheckBox" fmlaLink="$O$18"/>
</file>

<file path=xl/ctrlProps/ctrlProp54.xml><?xml version="1.0" encoding="utf-8"?>
<formControlPr xmlns="http://schemas.microsoft.com/office/spreadsheetml/2009/9/main" objectType="CheckBox" fmlaLink="$O$19"/>
</file>

<file path=xl/ctrlProps/ctrlProp55.xml><?xml version="1.0" encoding="utf-8"?>
<formControlPr xmlns="http://schemas.microsoft.com/office/spreadsheetml/2009/9/main" objectType="CheckBox" fmlaLink="$O$20"/>
</file>

<file path=xl/ctrlProps/ctrlProp56.xml><?xml version="1.0" encoding="utf-8"?>
<formControlPr xmlns="http://schemas.microsoft.com/office/spreadsheetml/2009/9/main" objectType="CheckBox" fmlaLink="$O$21"/>
</file>

<file path=xl/ctrlProps/ctrlProp57.xml><?xml version="1.0" encoding="utf-8"?>
<formControlPr xmlns="http://schemas.microsoft.com/office/spreadsheetml/2009/9/main" objectType="CheckBox" fmlaLink="$O$22"/>
</file>

<file path=xl/ctrlProps/ctrlProp58.xml><?xml version="1.0" encoding="utf-8"?>
<formControlPr xmlns="http://schemas.microsoft.com/office/spreadsheetml/2009/9/main" objectType="CheckBox" fmlaLink="$O$23"/>
</file>

<file path=xl/ctrlProps/ctrlProp59.xml><?xml version="1.0" encoding="utf-8"?>
<formControlPr xmlns="http://schemas.microsoft.com/office/spreadsheetml/2009/9/main" objectType="CheckBox" fmlaLink="$O$24"/>
</file>

<file path=xl/ctrlProps/ctrlProp6.xml><?xml version="1.0" encoding="utf-8"?>
<formControlPr xmlns="http://schemas.microsoft.com/office/spreadsheetml/2009/9/main" objectType="CheckBox" fmlaLink="$J$19"/>
</file>

<file path=xl/ctrlProps/ctrlProp60.xml><?xml version="1.0" encoding="utf-8"?>
<formControlPr xmlns="http://schemas.microsoft.com/office/spreadsheetml/2009/9/main" objectType="CheckBox" fmlaLink="$O$25"/>
</file>

<file path=xl/ctrlProps/ctrlProp61.xml><?xml version="1.0" encoding="utf-8"?>
<formControlPr xmlns="http://schemas.microsoft.com/office/spreadsheetml/2009/9/main" objectType="CheckBox" fmlaLink="$O$26"/>
</file>

<file path=xl/ctrlProps/ctrlProp62.xml><?xml version="1.0" encoding="utf-8"?>
<formControlPr xmlns="http://schemas.microsoft.com/office/spreadsheetml/2009/9/main" objectType="CheckBox" fmlaLink="$O$27"/>
</file>

<file path=xl/ctrlProps/ctrlProp63.xml><?xml version="1.0" encoding="utf-8"?>
<formControlPr xmlns="http://schemas.microsoft.com/office/spreadsheetml/2009/9/main" objectType="CheckBox" fmlaLink="$O$28"/>
</file>

<file path=xl/ctrlProps/ctrlProp64.xml><?xml version="1.0" encoding="utf-8"?>
<formControlPr xmlns="http://schemas.microsoft.com/office/spreadsheetml/2009/9/main" objectType="CheckBox" fmlaLink="$O$29"/>
</file>

<file path=xl/ctrlProps/ctrlProp65.xml><?xml version="1.0" encoding="utf-8"?>
<formControlPr xmlns="http://schemas.microsoft.com/office/spreadsheetml/2009/9/main" objectType="CheckBox" fmlaLink="$O$30"/>
</file>

<file path=xl/ctrlProps/ctrlProp66.xml><?xml version="1.0" encoding="utf-8"?>
<formControlPr xmlns="http://schemas.microsoft.com/office/spreadsheetml/2009/9/main" objectType="CheckBox" fmlaLink="$O$31"/>
</file>

<file path=xl/ctrlProps/ctrlProp67.xml><?xml version="1.0" encoding="utf-8"?>
<formControlPr xmlns="http://schemas.microsoft.com/office/spreadsheetml/2009/9/main" objectType="CheckBox" fmlaLink="$O$32"/>
</file>

<file path=xl/ctrlProps/ctrlProp68.xml><?xml version="1.0" encoding="utf-8"?>
<formControlPr xmlns="http://schemas.microsoft.com/office/spreadsheetml/2009/9/main" objectType="CheckBox" fmlaLink="$O$33"/>
</file>

<file path=xl/ctrlProps/ctrlProp69.xml><?xml version="1.0" encoding="utf-8"?>
<formControlPr xmlns="http://schemas.microsoft.com/office/spreadsheetml/2009/9/main" objectType="CheckBox" fmlaLink="$O$34"/>
</file>

<file path=xl/ctrlProps/ctrlProp7.xml><?xml version="1.0" encoding="utf-8"?>
<formControlPr xmlns="http://schemas.microsoft.com/office/spreadsheetml/2009/9/main" objectType="CheckBox" fmlaLink="$J$20"/>
</file>

<file path=xl/ctrlProps/ctrlProp70.xml><?xml version="1.0" encoding="utf-8"?>
<formControlPr xmlns="http://schemas.microsoft.com/office/spreadsheetml/2009/9/main" objectType="CheckBox" fmlaLink="$O$35"/>
</file>

<file path=xl/ctrlProps/ctrlProp71.xml><?xml version="1.0" encoding="utf-8"?>
<formControlPr xmlns="http://schemas.microsoft.com/office/spreadsheetml/2009/9/main" objectType="CheckBox" fmlaLink="$O$36"/>
</file>

<file path=xl/ctrlProps/ctrlProp72.xml><?xml version="1.0" encoding="utf-8"?>
<formControlPr xmlns="http://schemas.microsoft.com/office/spreadsheetml/2009/9/main" objectType="CheckBox" fmlaLink="$O$37"/>
</file>

<file path=xl/ctrlProps/ctrlProp73.xml><?xml version="1.0" encoding="utf-8"?>
<formControlPr xmlns="http://schemas.microsoft.com/office/spreadsheetml/2009/9/main" objectType="CheckBox" fmlaLink="$O$38"/>
</file>

<file path=xl/ctrlProps/ctrlProp74.xml><?xml version="1.0" encoding="utf-8"?>
<formControlPr xmlns="http://schemas.microsoft.com/office/spreadsheetml/2009/9/main" objectType="CheckBox" fmlaLink="$O$39"/>
</file>

<file path=xl/ctrlProps/ctrlProp75.xml><?xml version="1.0" encoding="utf-8"?>
<formControlPr xmlns="http://schemas.microsoft.com/office/spreadsheetml/2009/9/main" objectType="CheckBox" fmlaLink="$O$40"/>
</file>

<file path=xl/ctrlProps/ctrlProp76.xml><?xml version="1.0" encoding="utf-8"?>
<formControlPr xmlns="http://schemas.microsoft.com/office/spreadsheetml/2009/9/main" objectType="CheckBox" fmlaLink="$O$41"/>
</file>

<file path=xl/ctrlProps/ctrlProp77.xml><?xml version="1.0" encoding="utf-8"?>
<formControlPr xmlns="http://schemas.microsoft.com/office/spreadsheetml/2009/9/main" objectType="CheckBox" fmlaLink="$O$42"/>
</file>

<file path=xl/ctrlProps/ctrlProp78.xml><?xml version="1.0" encoding="utf-8"?>
<formControlPr xmlns="http://schemas.microsoft.com/office/spreadsheetml/2009/9/main" objectType="CheckBox" fmlaLink="$O$43"/>
</file>

<file path=xl/ctrlProps/ctrlProp79.xml><?xml version="1.0" encoding="utf-8"?>
<formControlPr xmlns="http://schemas.microsoft.com/office/spreadsheetml/2009/9/main" objectType="CheckBox" fmlaLink="$O$44"/>
</file>

<file path=xl/ctrlProps/ctrlProp8.xml><?xml version="1.0" encoding="utf-8"?>
<formControlPr xmlns="http://schemas.microsoft.com/office/spreadsheetml/2009/9/main" objectType="CheckBox" fmlaLink="$J$21"/>
</file>

<file path=xl/ctrlProps/ctrlProp80.xml><?xml version="1.0" encoding="utf-8"?>
<formControlPr xmlns="http://schemas.microsoft.com/office/spreadsheetml/2009/9/main" objectType="CheckBox" fmlaLink="$O$45"/>
</file>

<file path=xl/ctrlProps/ctrlProp81.xml><?xml version="1.0" encoding="utf-8"?>
<formControlPr xmlns="http://schemas.microsoft.com/office/spreadsheetml/2009/9/main" objectType="CheckBox" fmlaLink="$O$46"/>
</file>

<file path=xl/ctrlProps/ctrlProp82.xml><?xml version="1.0" encoding="utf-8"?>
<formControlPr xmlns="http://schemas.microsoft.com/office/spreadsheetml/2009/9/main" objectType="CheckBox" fmlaLink="$O$47"/>
</file>

<file path=xl/ctrlProps/ctrlProp83.xml><?xml version="1.0" encoding="utf-8"?>
<formControlPr xmlns="http://schemas.microsoft.com/office/spreadsheetml/2009/9/main" objectType="CheckBox" fmlaLink="$O$48"/>
</file>

<file path=xl/ctrlProps/ctrlProp84.xml><?xml version="1.0" encoding="utf-8"?>
<formControlPr xmlns="http://schemas.microsoft.com/office/spreadsheetml/2009/9/main" objectType="CheckBox" fmlaLink="$O$49"/>
</file>

<file path=xl/ctrlProps/ctrlProp85.xml><?xml version="1.0" encoding="utf-8"?>
<formControlPr xmlns="http://schemas.microsoft.com/office/spreadsheetml/2009/9/main" objectType="CheckBox" fmlaLink="$O$50"/>
</file>

<file path=xl/ctrlProps/ctrlProp86.xml><?xml version="1.0" encoding="utf-8"?>
<formControlPr xmlns="http://schemas.microsoft.com/office/spreadsheetml/2009/9/main" objectType="CheckBox" fmlaLink="$O$51"/>
</file>

<file path=xl/ctrlProps/ctrlProp87.xml><?xml version="1.0" encoding="utf-8"?>
<formControlPr xmlns="http://schemas.microsoft.com/office/spreadsheetml/2009/9/main" objectType="CheckBox" fmlaLink="$O$52"/>
</file>

<file path=xl/ctrlProps/ctrlProp88.xml><?xml version="1.0" encoding="utf-8"?>
<formControlPr xmlns="http://schemas.microsoft.com/office/spreadsheetml/2009/9/main" objectType="CheckBox" fmlaLink="$O$53"/>
</file>

<file path=xl/ctrlProps/ctrlProp89.xml><?xml version="1.0" encoding="utf-8"?>
<formControlPr xmlns="http://schemas.microsoft.com/office/spreadsheetml/2009/9/main" objectType="CheckBox" fmlaLink="$O$54"/>
</file>

<file path=xl/ctrlProps/ctrlProp9.xml><?xml version="1.0" encoding="utf-8"?>
<formControlPr xmlns="http://schemas.microsoft.com/office/spreadsheetml/2009/9/main" objectType="CheckBox" fmlaLink="$J$22"/>
</file>

<file path=xl/ctrlProps/ctrlProp90.xml><?xml version="1.0" encoding="utf-8"?>
<formControlPr xmlns="http://schemas.microsoft.com/office/spreadsheetml/2009/9/main" objectType="CheckBox" fmlaLink="$O$55"/>
</file>

<file path=xl/ctrlProps/ctrlProp91.xml><?xml version="1.0" encoding="utf-8"?>
<formControlPr xmlns="http://schemas.microsoft.com/office/spreadsheetml/2009/9/main" objectType="CheckBox" fmlaLink="$O$56"/>
</file>

<file path=xl/ctrlProps/ctrlProp92.xml><?xml version="1.0" encoding="utf-8"?>
<formControlPr xmlns="http://schemas.microsoft.com/office/spreadsheetml/2009/9/main" objectType="CheckBox" fmlaLink="$O$57"/>
</file>

<file path=xl/ctrlProps/ctrlProp93.xml><?xml version="1.0" encoding="utf-8"?>
<formControlPr xmlns="http://schemas.microsoft.com/office/spreadsheetml/2009/9/main" objectType="CheckBox" fmlaLink="$O$58"/>
</file>

<file path=xl/ctrlProps/ctrlProp94.xml><?xml version="1.0" encoding="utf-8"?>
<formControlPr xmlns="http://schemas.microsoft.com/office/spreadsheetml/2009/9/main" objectType="CheckBox" fmlaLink="$O$59"/>
</file>

<file path=xl/ctrlProps/ctrlProp95.xml><?xml version="1.0" encoding="utf-8"?>
<formControlPr xmlns="http://schemas.microsoft.com/office/spreadsheetml/2009/9/main" objectType="CheckBox" fmlaLink="$O$60"/>
</file>

<file path=xl/ctrlProps/ctrlProp96.xml><?xml version="1.0" encoding="utf-8"?>
<formControlPr xmlns="http://schemas.microsoft.com/office/spreadsheetml/2009/9/main" objectType="CheckBox" fmlaLink="$O$6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13</xdr:row>
          <xdr:rowOff>19050</xdr:rowOff>
        </xdr:from>
        <xdr:to>
          <xdr:col>1</xdr:col>
          <xdr:colOff>571500</xdr:colOff>
          <xdr:row>14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14</xdr:row>
          <xdr:rowOff>19050</xdr:rowOff>
        </xdr:from>
        <xdr:to>
          <xdr:col>1</xdr:col>
          <xdr:colOff>571500</xdr:colOff>
          <xdr:row>15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15</xdr:row>
          <xdr:rowOff>19050</xdr:rowOff>
        </xdr:from>
        <xdr:to>
          <xdr:col>1</xdr:col>
          <xdr:colOff>571500</xdr:colOff>
          <xdr:row>16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16</xdr:row>
          <xdr:rowOff>19050</xdr:rowOff>
        </xdr:from>
        <xdr:to>
          <xdr:col>1</xdr:col>
          <xdr:colOff>571500</xdr:colOff>
          <xdr:row>17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17</xdr:row>
          <xdr:rowOff>19050</xdr:rowOff>
        </xdr:from>
        <xdr:to>
          <xdr:col>1</xdr:col>
          <xdr:colOff>571500</xdr:colOff>
          <xdr:row>18</xdr:row>
          <xdr:rowOff>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18</xdr:row>
          <xdr:rowOff>19050</xdr:rowOff>
        </xdr:from>
        <xdr:to>
          <xdr:col>1</xdr:col>
          <xdr:colOff>571500</xdr:colOff>
          <xdr:row>19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19</xdr:row>
          <xdr:rowOff>19050</xdr:rowOff>
        </xdr:from>
        <xdr:to>
          <xdr:col>1</xdr:col>
          <xdr:colOff>571500</xdr:colOff>
          <xdr:row>20</xdr:row>
          <xdr:rowOff>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20</xdr:row>
          <xdr:rowOff>19050</xdr:rowOff>
        </xdr:from>
        <xdr:to>
          <xdr:col>1</xdr:col>
          <xdr:colOff>571500</xdr:colOff>
          <xdr:row>21</xdr:row>
          <xdr:rowOff>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13</xdr:row>
          <xdr:rowOff>19050</xdr:rowOff>
        </xdr:from>
        <xdr:to>
          <xdr:col>2</xdr:col>
          <xdr:colOff>571500</xdr:colOff>
          <xdr:row>14</xdr:row>
          <xdr:rowOff>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14</xdr:row>
          <xdr:rowOff>19050</xdr:rowOff>
        </xdr:from>
        <xdr:to>
          <xdr:col>2</xdr:col>
          <xdr:colOff>571500</xdr:colOff>
          <xdr:row>15</xdr:row>
          <xdr:rowOff>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0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15</xdr:row>
          <xdr:rowOff>19050</xdr:rowOff>
        </xdr:from>
        <xdr:to>
          <xdr:col>2</xdr:col>
          <xdr:colOff>571500</xdr:colOff>
          <xdr:row>16</xdr:row>
          <xdr:rowOff>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0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16</xdr:row>
          <xdr:rowOff>19050</xdr:rowOff>
        </xdr:from>
        <xdr:to>
          <xdr:col>2</xdr:col>
          <xdr:colOff>571500</xdr:colOff>
          <xdr:row>17</xdr:row>
          <xdr:rowOff>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0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17</xdr:row>
          <xdr:rowOff>19050</xdr:rowOff>
        </xdr:from>
        <xdr:to>
          <xdr:col>2</xdr:col>
          <xdr:colOff>571500</xdr:colOff>
          <xdr:row>18</xdr:row>
          <xdr:rowOff>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0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18</xdr:row>
          <xdr:rowOff>19050</xdr:rowOff>
        </xdr:from>
        <xdr:to>
          <xdr:col>2</xdr:col>
          <xdr:colOff>571500</xdr:colOff>
          <xdr:row>19</xdr:row>
          <xdr:rowOff>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0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19</xdr:row>
          <xdr:rowOff>19050</xdr:rowOff>
        </xdr:from>
        <xdr:to>
          <xdr:col>2</xdr:col>
          <xdr:colOff>571500</xdr:colOff>
          <xdr:row>20</xdr:row>
          <xdr:rowOff>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0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20</xdr:row>
          <xdr:rowOff>19050</xdr:rowOff>
        </xdr:from>
        <xdr:to>
          <xdr:col>2</xdr:col>
          <xdr:colOff>571500</xdr:colOff>
          <xdr:row>21</xdr:row>
          <xdr:rowOff>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0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13</xdr:row>
          <xdr:rowOff>19050</xdr:rowOff>
        </xdr:from>
        <xdr:to>
          <xdr:col>3</xdr:col>
          <xdr:colOff>571500</xdr:colOff>
          <xdr:row>14</xdr:row>
          <xdr:rowOff>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0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14</xdr:row>
          <xdr:rowOff>19050</xdr:rowOff>
        </xdr:from>
        <xdr:to>
          <xdr:col>3</xdr:col>
          <xdr:colOff>571500</xdr:colOff>
          <xdr:row>15</xdr:row>
          <xdr:rowOff>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0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15</xdr:row>
          <xdr:rowOff>19050</xdr:rowOff>
        </xdr:from>
        <xdr:to>
          <xdr:col>3</xdr:col>
          <xdr:colOff>571500</xdr:colOff>
          <xdr:row>16</xdr:row>
          <xdr:rowOff>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0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16</xdr:row>
          <xdr:rowOff>19050</xdr:rowOff>
        </xdr:from>
        <xdr:to>
          <xdr:col>3</xdr:col>
          <xdr:colOff>571500</xdr:colOff>
          <xdr:row>17</xdr:row>
          <xdr:rowOff>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0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17</xdr:row>
          <xdr:rowOff>19050</xdr:rowOff>
        </xdr:from>
        <xdr:to>
          <xdr:col>3</xdr:col>
          <xdr:colOff>571500</xdr:colOff>
          <xdr:row>18</xdr:row>
          <xdr:rowOff>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0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18</xdr:row>
          <xdr:rowOff>19050</xdr:rowOff>
        </xdr:from>
        <xdr:to>
          <xdr:col>3</xdr:col>
          <xdr:colOff>571500</xdr:colOff>
          <xdr:row>19</xdr:row>
          <xdr:rowOff>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0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19</xdr:row>
          <xdr:rowOff>19050</xdr:rowOff>
        </xdr:from>
        <xdr:to>
          <xdr:col>3</xdr:col>
          <xdr:colOff>571500</xdr:colOff>
          <xdr:row>20</xdr:row>
          <xdr:rowOff>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0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20</xdr:row>
          <xdr:rowOff>19050</xdr:rowOff>
        </xdr:from>
        <xdr:to>
          <xdr:col>3</xdr:col>
          <xdr:colOff>571500</xdr:colOff>
          <xdr:row>21</xdr:row>
          <xdr:rowOff>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0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13</xdr:row>
          <xdr:rowOff>19050</xdr:rowOff>
        </xdr:from>
        <xdr:to>
          <xdr:col>4</xdr:col>
          <xdr:colOff>571500</xdr:colOff>
          <xdr:row>14</xdr:row>
          <xdr:rowOff>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0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14</xdr:row>
          <xdr:rowOff>19050</xdr:rowOff>
        </xdr:from>
        <xdr:to>
          <xdr:col>4</xdr:col>
          <xdr:colOff>571500</xdr:colOff>
          <xdr:row>15</xdr:row>
          <xdr:rowOff>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0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15</xdr:row>
          <xdr:rowOff>19050</xdr:rowOff>
        </xdr:from>
        <xdr:to>
          <xdr:col>4</xdr:col>
          <xdr:colOff>571500</xdr:colOff>
          <xdr:row>16</xdr:row>
          <xdr:rowOff>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0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16</xdr:row>
          <xdr:rowOff>19050</xdr:rowOff>
        </xdr:from>
        <xdr:to>
          <xdr:col>4</xdr:col>
          <xdr:colOff>571500</xdr:colOff>
          <xdr:row>17</xdr:row>
          <xdr:rowOff>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0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17</xdr:row>
          <xdr:rowOff>19050</xdr:rowOff>
        </xdr:from>
        <xdr:to>
          <xdr:col>4</xdr:col>
          <xdr:colOff>571500</xdr:colOff>
          <xdr:row>18</xdr:row>
          <xdr:rowOff>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0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18</xdr:row>
          <xdr:rowOff>19050</xdr:rowOff>
        </xdr:from>
        <xdr:to>
          <xdr:col>4</xdr:col>
          <xdr:colOff>571500</xdr:colOff>
          <xdr:row>19</xdr:row>
          <xdr:rowOff>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0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19</xdr:row>
          <xdr:rowOff>19050</xdr:rowOff>
        </xdr:from>
        <xdr:to>
          <xdr:col>4</xdr:col>
          <xdr:colOff>571500</xdr:colOff>
          <xdr:row>20</xdr:row>
          <xdr:rowOff>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0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20</xdr:row>
          <xdr:rowOff>19050</xdr:rowOff>
        </xdr:from>
        <xdr:to>
          <xdr:col>4</xdr:col>
          <xdr:colOff>571500</xdr:colOff>
          <xdr:row>21</xdr:row>
          <xdr:rowOff>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0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13</xdr:row>
          <xdr:rowOff>19050</xdr:rowOff>
        </xdr:from>
        <xdr:to>
          <xdr:col>5</xdr:col>
          <xdr:colOff>571500</xdr:colOff>
          <xdr:row>14</xdr:row>
          <xdr:rowOff>0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0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14</xdr:row>
          <xdr:rowOff>19050</xdr:rowOff>
        </xdr:from>
        <xdr:to>
          <xdr:col>5</xdr:col>
          <xdr:colOff>571500</xdr:colOff>
          <xdr:row>15</xdr:row>
          <xdr:rowOff>0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0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15</xdr:row>
          <xdr:rowOff>19050</xdr:rowOff>
        </xdr:from>
        <xdr:to>
          <xdr:col>5</xdr:col>
          <xdr:colOff>571500</xdr:colOff>
          <xdr:row>16</xdr:row>
          <xdr:rowOff>0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0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16</xdr:row>
          <xdr:rowOff>19050</xdr:rowOff>
        </xdr:from>
        <xdr:to>
          <xdr:col>5</xdr:col>
          <xdr:colOff>571500</xdr:colOff>
          <xdr:row>17</xdr:row>
          <xdr:rowOff>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0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17</xdr:row>
          <xdr:rowOff>19050</xdr:rowOff>
        </xdr:from>
        <xdr:to>
          <xdr:col>5</xdr:col>
          <xdr:colOff>571500</xdr:colOff>
          <xdr:row>18</xdr:row>
          <xdr:rowOff>0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0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18</xdr:row>
          <xdr:rowOff>19050</xdr:rowOff>
        </xdr:from>
        <xdr:to>
          <xdr:col>5</xdr:col>
          <xdr:colOff>571500</xdr:colOff>
          <xdr:row>19</xdr:row>
          <xdr:rowOff>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0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19</xdr:row>
          <xdr:rowOff>19050</xdr:rowOff>
        </xdr:from>
        <xdr:to>
          <xdr:col>5</xdr:col>
          <xdr:colOff>571500</xdr:colOff>
          <xdr:row>20</xdr:row>
          <xdr:rowOff>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0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20</xdr:row>
          <xdr:rowOff>19050</xdr:rowOff>
        </xdr:from>
        <xdr:to>
          <xdr:col>5</xdr:col>
          <xdr:colOff>571500</xdr:colOff>
          <xdr:row>21</xdr:row>
          <xdr:rowOff>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0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13</xdr:row>
          <xdr:rowOff>19050</xdr:rowOff>
        </xdr:from>
        <xdr:to>
          <xdr:col>6</xdr:col>
          <xdr:colOff>571500</xdr:colOff>
          <xdr:row>14</xdr:row>
          <xdr:rowOff>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0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14</xdr:row>
          <xdr:rowOff>19050</xdr:rowOff>
        </xdr:from>
        <xdr:to>
          <xdr:col>6</xdr:col>
          <xdr:colOff>571500</xdr:colOff>
          <xdr:row>15</xdr:row>
          <xdr:rowOff>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0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15</xdr:row>
          <xdr:rowOff>19050</xdr:rowOff>
        </xdr:from>
        <xdr:to>
          <xdr:col>6</xdr:col>
          <xdr:colOff>571500</xdr:colOff>
          <xdr:row>16</xdr:row>
          <xdr:rowOff>0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0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16</xdr:row>
          <xdr:rowOff>19050</xdr:rowOff>
        </xdr:from>
        <xdr:to>
          <xdr:col>6</xdr:col>
          <xdr:colOff>571500</xdr:colOff>
          <xdr:row>17</xdr:row>
          <xdr:rowOff>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0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17</xdr:row>
          <xdr:rowOff>19050</xdr:rowOff>
        </xdr:from>
        <xdr:to>
          <xdr:col>6</xdr:col>
          <xdr:colOff>571500</xdr:colOff>
          <xdr:row>18</xdr:row>
          <xdr:rowOff>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0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18</xdr:row>
          <xdr:rowOff>19050</xdr:rowOff>
        </xdr:from>
        <xdr:to>
          <xdr:col>6</xdr:col>
          <xdr:colOff>571500</xdr:colOff>
          <xdr:row>19</xdr:row>
          <xdr:rowOff>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0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19</xdr:row>
          <xdr:rowOff>19050</xdr:rowOff>
        </xdr:from>
        <xdr:to>
          <xdr:col>6</xdr:col>
          <xdr:colOff>571500</xdr:colOff>
          <xdr:row>20</xdr:row>
          <xdr:rowOff>0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0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20</xdr:row>
          <xdr:rowOff>19050</xdr:rowOff>
        </xdr:from>
        <xdr:to>
          <xdr:col>6</xdr:col>
          <xdr:colOff>571500</xdr:colOff>
          <xdr:row>21</xdr:row>
          <xdr:rowOff>0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0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32</xdr:row>
          <xdr:rowOff>19050</xdr:rowOff>
        </xdr:from>
        <xdr:to>
          <xdr:col>1</xdr:col>
          <xdr:colOff>571500</xdr:colOff>
          <xdr:row>33</xdr:row>
          <xdr:rowOff>0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0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33</xdr:row>
          <xdr:rowOff>19050</xdr:rowOff>
        </xdr:from>
        <xdr:to>
          <xdr:col>1</xdr:col>
          <xdr:colOff>571500</xdr:colOff>
          <xdr:row>34</xdr:row>
          <xdr:rowOff>0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0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34</xdr:row>
          <xdr:rowOff>19050</xdr:rowOff>
        </xdr:from>
        <xdr:to>
          <xdr:col>1</xdr:col>
          <xdr:colOff>571500</xdr:colOff>
          <xdr:row>35</xdr:row>
          <xdr:rowOff>0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0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35</xdr:row>
          <xdr:rowOff>19050</xdr:rowOff>
        </xdr:from>
        <xdr:to>
          <xdr:col>1</xdr:col>
          <xdr:colOff>571500</xdr:colOff>
          <xdr:row>36</xdr:row>
          <xdr:rowOff>0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0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36</xdr:row>
          <xdr:rowOff>19050</xdr:rowOff>
        </xdr:from>
        <xdr:to>
          <xdr:col>1</xdr:col>
          <xdr:colOff>571500</xdr:colOff>
          <xdr:row>37</xdr:row>
          <xdr:rowOff>0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0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37</xdr:row>
          <xdr:rowOff>19050</xdr:rowOff>
        </xdr:from>
        <xdr:to>
          <xdr:col>1</xdr:col>
          <xdr:colOff>571500</xdr:colOff>
          <xdr:row>38</xdr:row>
          <xdr:rowOff>0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0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38</xdr:row>
          <xdr:rowOff>19050</xdr:rowOff>
        </xdr:from>
        <xdr:to>
          <xdr:col>1</xdr:col>
          <xdr:colOff>571500</xdr:colOff>
          <xdr:row>39</xdr:row>
          <xdr:rowOff>0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0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39</xdr:row>
          <xdr:rowOff>19050</xdr:rowOff>
        </xdr:from>
        <xdr:to>
          <xdr:col>1</xdr:col>
          <xdr:colOff>571500</xdr:colOff>
          <xdr:row>40</xdr:row>
          <xdr:rowOff>0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0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32</xdr:row>
          <xdr:rowOff>19050</xdr:rowOff>
        </xdr:from>
        <xdr:to>
          <xdr:col>2</xdr:col>
          <xdr:colOff>571500</xdr:colOff>
          <xdr:row>33</xdr:row>
          <xdr:rowOff>0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0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33</xdr:row>
          <xdr:rowOff>19050</xdr:rowOff>
        </xdr:from>
        <xdr:to>
          <xdr:col>2</xdr:col>
          <xdr:colOff>571500</xdr:colOff>
          <xdr:row>34</xdr:row>
          <xdr:rowOff>0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0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34</xdr:row>
          <xdr:rowOff>19050</xdr:rowOff>
        </xdr:from>
        <xdr:to>
          <xdr:col>2</xdr:col>
          <xdr:colOff>571500</xdr:colOff>
          <xdr:row>35</xdr:row>
          <xdr:rowOff>0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0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35</xdr:row>
          <xdr:rowOff>19050</xdr:rowOff>
        </xdr:from>
        <xdr:to>
          <xdr:col>2</xdr:col>
          <xdr:colOff>571500</xdr:colOff>
          <xdr:row>36</xdr:row>
          <xdr:rowOff>0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0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36</xdr:row>
          <xdr:rowOff>19050</xdr:rowOff>
        </xdr:from>
        <xdr:to>
          <xdr:col>2</xdr:col>
          <xdr:colOff>571500</xdr:colOff>
          <xdr:row>37</xdr:row>
          <xdr:rowOff>0</xdr:rowOff>
        </xdr:to>
        <xdr:sp macro="" textlink="">
          <xdr:nvSpPr>
            <xdr:cNvPr id="11325" name="Check Box 61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0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37</xdr:row>
          <xdr:rowOff>19050</xdr:rowOff>
        </xdr:from>
        <xdr:to>
          <xdr:col>2</xdr:col>
          <xdr:colOff>571500</xdr:colOff>
          <xdr:row>38</xdr:row>
          <xdr:rowOff>0</xdr:rowOff>
        </xdr:to>
        <xdr:sp macro="" textlink="">
          <xdr:nvSpPr>
            <xdr:cNvPr id="11326" name="Check Box 62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0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38</xdr:row>
          <xdr:rowOff>19050</xdr:rowOff>
        </xdr:from>
        <xdr:to>
          <xdr:col>2</xdr:col>
          <xdr:colOff>571500</xdr:colOff>
          <xdr:row>39</xdr:row>
          <xdr:rowOff>0</xdr:rowOff>
        </xdr:to>
        <xdr:sp macro="" textlink="">
          <xdr:nvSpPr>
            <xdr:cNvPr id="11327" name="Check Box 63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0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39</xdr:row>
          <xdr:rowOff>19050</xdr:rowOff>
        </xdr:from>
        <xdr:to>
          <xdr:col>2</xdr:col>
          <xdr:colOff>571500</xdr:colOff>
          <xdr:row>40</xdr:row>
          <xdr:rowOff>0</xdr:rowOff>
        </xdr:to>
        <xdr:sp macro="" textlink="">
          <xdr:nvSpPr>
            <xdr:cNvPr id="11328" name="Check Box 64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0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32</xdr:row>
          <xdr:rowOff>19050</xdr:rowOff>
        </xdr:from>
        <xdr:to>
          <xdr:col>3</xdr:col>
          <xdr:colOff>571500</xdr:colOff>
          <xdr:row>33</xdr:row>
          <xdr:rowOff>0</xdr:rowOff>
        </xdr:to>
        <xdr:sp macro="" textlink="">
          <xdr:nvSpPr>
            <xdr:cNvPr id="11329" name="Check Box 65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0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33</xdr:row>
          <xdr:rowOff>19050</xdr:rowOff>
        </xdr:from>
        <xdr:to>
          <xdr:col>3</xdr:col>
          <xdr:colOff>571500</xdr:colOff>
          <xdr:row>34</xdr:row>
          <xdr:rowOff>0</xdr:rowOff>
        </xdr:to>
        <xdr:sp macro="" textlink="">
          <xdr:nvSpPr>
            <xdr:cNvPr id="11330" name="Check Box 66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0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34</xdr:row>
          <xdr:rowOff>19050</xdr:rowOff>
        </xdr:from>
        <xdr:to>
          <xdr:col>3</xdr:col>
          <xdr:colOff>571500</xdr:colOff>
          <xdr:row>35</xdr:row>
          <xdr:rowOff>0</xdr:rowOff>
        </xdr:to>
        <xdr:sp macro="" textlink="">
          <xdr:nvSpPr>
            <xdr:cNvPr id="11331" name="Check Box 67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0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35</xdr:row>
          <xdr:rowOff>19050</xdr:rowOff>
        </xdr:from>
        <xdr:to>
          <xdr:col>3</xdr:col>
          <xdr:colOff>571500</xdr:colOff>
          <xdr:row>36</xdr:row>
          <xdr:rowOff>0</xdr:rowOff>
        </xdr:to>
        <xdr:sp macro="" textlink="">
          <xdr:nvSpPr>
            <xdr:cNvPr id="11332" name="Check Box 68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0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36</xdr:row>
          <xdr:rowOff>19050</xdr:rowOff>
        </xdr:from>
        <xdr:to>
          <xdr:col>3</xdr:col>
          <xdr:colOff>571500</xdr:colOff>
          <xdr:row>37</xdr:row>
          <xdr:rowOff>0</xdr:rowOff>
        </xdr:to>
        <xdr:sp macro="" textlink="">
          <xdr:nvSpPr>
            <xdr:cNvPr id="11333" name="Check Box 69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0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37</xdr:row>
          <xdr:rowOff>19050</xdr:rowOff>
        </xdr:from>
        <xdr:to>
          <xdr:col>3</xdr:col>
          <xdr:colOff>571500</xdr:colOff>
          <xdr:row>38</xdr:row>
          <xdr:rowOff>0</xdr:rowOff>
        </xdr:to>
        <xdr:sp macro="" textlink="">
          <xdr:nvSpPr>
            <xdr:cNvPr id="11334" name="Check Box 70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0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38</xdr:row>
          <xdr:rowOff>19050</xdr:rowOff>
        </xdr:from>
        <xdr:to>
          <xdr:col>3</xdr:col>
          <xdr:colOff>571500</xdr:colOff>
          <xdr:row>39</xdr:row>
          <xdr:rowOff>0</xdr:rowOff>
        </xdr:to>
        <xdr:sp macro="" textlink="">
          <xdr:nvSpPr>
            <xdr:cNvPr id="11335" name="Check Box 71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0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39</xdr:row>
          <xdr:rowOff>19050</xdr:rowOff>
        </xdr:from>
        <xdr:to>
          <xdr:col>3</xdr:col>
          <xdr:colOff>571500</xdr:colOff>
          <xdr:row>40</xdr:row>
          <xdr:rowOff>0</xdr:rowOff>
        </xdr:to>
        <xdr:sp macro="" textlink="">
          <xdr:nvSpPr>
            <xdr:cNvPr id="11336" name="Check Box 72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0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32</xdr:row>
          <xdr:rowOff>19050</xdr:rowOff>
        </xdr:from>
        <xdr:to>
          <xdr:col>4</xdr:col>
          <xdr:colOff>571500</xdr:colOff>
          <xdr:row>33</xdr:row>
          <xdr:rowOff>0</xdr:rowOff>
        </xdr:to>
        <xdr:sp macro="" textlink="">
          <xdr:nvSpPr>
            <xdr:cNvPr id="11337" name="Check Box 73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0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33</xdr:row>
          <xdr:rowOff>19050</xdr:rowOff>
        </xdr:from>
        <xdr:to>
          <xdr:col>4</xdr:col>
          <xdr:colOff>571500</xdr:colOff>
          <xdr:row>34</xdr:row>
          <xdr:rowOff>0</xdr:rowOff>
        </xdr:to>
        <xdr:sp macro="" textlink="">
          <xdr:nvSpPr>
            <xdr:cNvPr id="11338" name="Check Box 74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0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34</xdr:row>
          <xdr:rowOff>19050</xdr:rowOff>
        </xdr:from>
        <xdr:to>
          <xdr:col>4</xdr:col>
          <xdr:colOff>571500</xdr:colOff>
          <xdr:row>35</xdr:row>
          <xdr:rowOff>0</xdr:rowOff>
        </xdr:to>
        <xdr:sp macro="" textlink="">
          <xdr:nvSpPr>
            <xdr:cNvPr id="11339" name="Check Box 75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0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35</xdr:row>
          <xdr:rowOff>19050</xdr:rowOff>
        </xdr:from>
        <xdr:to>
          <xdr:col>4</xdr:col>
          <xdr:colOff>571500</xdr:colOff>
          <xdr:row>36</xdr:row>
          <xdr:rowOff>0</xdr:rowOff>
        </xdr:to>
        <xdr:sp macro="" textlink="">
          <xdr:nvSpPr>
            <xdr:cNvPr id="11340" name="Check Box 76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0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36</xdr:row>
          <xdr:rowOff>19050</xdr:rowOff>
        </xdr:from>
        <xdr:to>
          <xdr:col>4</xdr:col>
          <xdr:colOff>571500</xdr:colOff>
          <xdr:row>37</xdr:row>
          <xdr:rowOff>0</xdr:rowOff>
        </xdr:to>
        <xdr:sp macro="" textlink="">
          <xdr:nvSpPr>
            <xdr:cNvPr id="11341" name="Check Box 77" hidden="1">
              <a:extLst>
                <a:ext uri="{63B3BB69-23CF-44E3-9099-C40C66FF867C}">
                  <a14:compatExt spid="_x0000_s11341"/>
                </a:ext>
                <a:ext uri="{FF2B5EF4-FFF2-40B4-BE49-F238E27FC236}">
                  <a16:creationId xmlns:a16="http://schemas.microsoft.com/office/drawing/2014/main" id="{00000000-0008-0000-0000-00004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37</xdr:row>
          <xdr:rowOff>19050</xdr:rowOff>
        </xdr:from>
        <xdr:to>
          <xdr:col>4</xdr:col>
          <xdr:colOff>571500</xdr:colOff>
          <xdr:row>38</xdr:row>
          <xdr:rowOff>0</xdr:rowOff>
        </xdr:to>
        <xdr:sp macro="" textlink="">
          <xdr:nvSpPr>
            <xdr:cNvPr id="11342" name="Check Box 78" hidden="1">
              <a:extLst>
                <a:ext uri="{63B3BB69-23CF-44E3-9099-C40C66FF867C}">
                  <a14:compatExt spid="_x0000_s11342"/>
                </a:ext>
                <a:ext uri="{FF2B5EF4-FFF2-40B4-BE49-F238E27FC236}">
                  <a16:creationId xmlns:a16="http://schemas.microsoft.com/office/drawing/2014/main" id="{00000000-0008-0000-0000-00004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38</xdr:row>
          <xdr:rowOff>19050</xdr:rowOff>
        </xdr:from>
        <xdr:to>
          <xdr:col>4</xdr:col>
          <xdr:colOff>571500</xdr:colOff>
          <xdr:row>39</xdr:row>
          <xdr:rowOff>0</xdr:rowOff>
        </xdr:to>
        <xdr:sp macro="" textlink="">
          <xdr:nvSpPr>
            <xdr:cNvPr id="11343" name="Check Box 79" hidden="1">
              <a:extLst>
                <a:ext uri="{63B3BB69-23CF-44E3-9099-C40C66FF867C}">
                  <a14:compatExt spid="_x0000_s11343"/>
                </a:ext>
                <a:ext uri="{FF2B5EF4-FFF2-40B4-BE49-F238E27FC236}">
                  <a16:creationId xmlns:a16="http://schemas.microsoft.com/office/drawing/2014/main" id="{00000000-0008-0000-0000-00004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39</xdr:row>
          <xdr:rowOff>19050</xdr:rowOff>
        </xdr:from>
        <xdr:to>
          <xdr:col>4</xdr:col>
          <xdr:colOff>571500</xdr:colOff>
          <xdr:row>40</xdr:row>
          <xdr:rowOff>0</xdr:rowOff>
        </xdr:to>
        <xdr:sp macro="" textlink="">
          <xdr:nvSpPr>
            <xdr:cNvPr id="11344" name="Check Box 80" hidden="1">
              <a:extLst>
                <a:ext uri="{63B3BB69-23CF-44E3-9099-C40C66FF867C}">
                  <a14:compatExt spid="_x0000_s11344"/>
                </a:ext>
                <a:ext uri="{FF2B5EF4-FFF2-40B4-BE49-F238E27FC236}">
                  <a16:creationId xmlns:a16="http://schemas.microsoft.com/office/drawing/2014/main" id="{00000000-0008-0000-0000-00005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32</xdr:row>
          <xdr:rowOff>19050</xdr:rowOff>
        </xdr:from>
        <xdr:to>
          <xdr:col>5</xdr:col>
          <xdr:colOff>571500</xdr:colOff>
          <xdr:row>33</xdr:row>
          <xdr:rowOff>0</xdr:rowOff>
        </xdr:to>
        <xdr:sp macro="" textlink="">
          <xdr:nvSpPr>
            <xdr:cNvPr id="11345" name="Check Box 81" hidden="1">
              <a:extLst>
                <a:ext uri="{63B3BB69-23CF-44E3-9099-C40C66FF867C}">
                  <a14:compatExt spid="_x0000_s11345"/>
                </a:ext>
                <a:ext uri="{FF2B5EF4-FFF2-40B4-BE49-F238E27FC236}">
                  <a16:creationId xmlns:a16="http://schemas.microsoft.com/office/drawing/2014/main" id="{00000000-0008-0000-0000-00005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19050</xdr:rowOff>
        </xdr:from>
        <xdr:to>
          <xdr:col>5</xdr:col>
          <xdr:colOff>571500</xdr:colOff>
          <xdr:row>34</xdr:row>
          <xdr:rowOff>0</xdr:rowOff>
        </xdr:to>
        <xdr:sp macro="" textlink="">
          <xdr:nvSpPr>
            <xdr:cNvPr id="11346" name="Check Box 82" hidden="1">
              <a:extLst>
                <a:ext uri="{63B3BB69-23CF-44E3-9099-C40C66FF867C}">
                  <a14:compatExt spid="_x0000_s11346"/>
                </a:ext>
                <a:ext uri="{FF2B5EF4-FFF2-40B4-BE49-F238E27FC236}">
                  <a16:creationId xmlns:a16="http://schemas.microsoft.com/office/drawing/2014/main" id="{00000000-0008-0000-0000-00005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34</xdr:row>
          <xdr:rowOff>19050</xdr:rowOff>
        </xdr:from>
        <xdr:to>
          <xdr:col>5</xdr:col>
          <xdr:colOff>571500</xdr:colOff>
          <xdr:row>35</xdr:row>
          <xdr:rowOff>0</xdr:rowOff>
        </xdr:to>
        <xdr:sp macro="" textlink="">
          <xdr:nvSpPr>
            <xdr:cNvPr id="11347" name="Check Box 83" hidden="1">
              <a:extLst>
                <a:ext uri="{63B3BB69-23CF-44E3-9099-C40C66FF867C}">
                  <a14:compatExt spid="_x0000_s11347"/>
                </a:ext>
                <a:ext uri="{FF2B5EF4-FFF2-40B4-BE49-F238E27FC236}">
                  <a16:creationId xmlns:a16="http://schemas.microsoft.com/office/drawing/2014/main" id="{00000000-0008-0000-0000-00005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35</xdr:row>
          <xdr:rowOff>19050</xdr:rowOff>
        </xdr:from>
        <xdr:to>
          <xdr:col>5</xdr:col>
          <xdr:colOff>571500</xdr:colOff>
          <xdr:row>36</xdr:row>
          <xdr:rowOff>0</xdr:rowOff>
        </xdr:to>
        <xdr:sp macro="" textlink="">
          <xdr:nvSpPr>
            <xdr:cNvPr id="11348" name="Check Box 84" hidden="1">
              <a:extLst>
                <a:ext uri="{63B3BB69-23CF-44E3-9099-C40C66FF867C}">
                  <a14:compatExt spid="_x0000_s11348"/>
                </a:ext>
                <a:ext uri="{FF2B5EF4-FFF2-40B4-BE49-F238E27FC236}">
                  <a16:creationId xmlns:a16="http://schemas.microsoft.com/office/drawing/2014/main" id="{00000000-0008-0000-0000-00005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36</xdr:row>
          <xdr:rowOff>19050</xdr:rowOff>
        </xdr:from>
        <xdr:to>
          <xdr:col>5</xdr:col>
          <xdr:colOff>571500</xdr:colOff>
          <xdr:row>37</xdr:row>
          <xdr:rowOff>0</xdr:rowOff>
        </xdr:to>
        <xdr:sp macro="" textlink="">
          <xdr:nvSpPr>
            <xdr:cNvPr id="11349" name="Check Box 85" hidden="1">
              <a:extLst>
                <a:ext uri="{63B3BB69-23CF-44E3-9099-C40C66FF867C}">
                  <a14:compatExt spid="_x0000_s11349"/>
                </a:ext>
                <a:ext uri="{FF2B5EF4-FFF2-40B4-BE49-F238E27FC236}">
                  <a16:creationId xmlns:a16="http://schemas.microsoft.com/office/drawing/2014/main" id="{00000000-0008-0000-0000-00005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37</xdr:row>
          <xdr:rowOff>19050</xdr:rowOff>
        </xdr:from>
        <xdr:to>
          <xdr:col>5</xdr:col>
          <xdr:colOff>571500</xdr:colOff>
          <xdr:row>38</xdr:row>
          <xdr:rowOff>0</xdr:rowOff>
        </xdr:to>
        <xdr:sp macro="" textlink="">
          <xdr:nvSpPr>
            <xdr:cNvPr id="11350" name="Check Box 86" hidden="1">
              <a:extLst>
                <a:ext uri="{63B3BB69-23CF-44E3-9099-C40C66FF867C}">
                  <a14:compatExt spid="_x0000_s11350"/>
                </a:ext>
                <a:ext uri="{FF2B5EF4-FFF2-40B4-BE49-F238E27FC236}">
                  <a16:creationId xmlns:a16="http://schemas.microsoft.com/office/drawing/2014/main" id="{00000000-0008-0000-0000-00005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38</xdr:row>
          <xdr:rowOff>19050</xdr:rowOff>
        </xdr:from>
        <xdr:to>
          <xdr:col>5</xdr:col>
          <xdr:colOff>571500</xdr:colOff>
          <xdr:row>39</xdr:row>
          <xdr:rowOff>0</xdr:rowOff>
        </xdr:to>
        <xdr:sp macro="" textlink="">
          <xdr:nvSpPr>
            <xdr:cNvPr id="11351" name="Check Box 87" hidden="1">
              <a:extLst>
                <a:ext uri="{63B3BB69-23CF-44E3-9099-C40C66FF867C}">
                  <a14:compatExt spid="_x0000_s11351"/>
                </a:ext>
                <a:ext uri="{FF2B5EF4-FFF2-40B4-BE49-F238E27FC236}">
                  <a16:creationId xmlns:a16="http://schemas.microsoft.com/office/drawing/2014/main" id="{00000000-0008-0000-0000-00005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39</xdr:row>
          <xdr:rowOff>19050</xdr:rowOff>
        </xdr:from>
        <xdr:to>
          <xdr:col>5</xdr:col>
          <xdr:colOff>571500</xdr:colOff>
          <xdr:row>40</xdr:row>
          <xdr:rowOff>0</xdr:rowOff>
        </xdr:to>
        <xdr:sp macro="" textlink="">
          <xdr:nvSpPr>
            <xdr:cNvPr id="11352" name="Check Box 88" hidden="1">
              <a:extLst>
                <a:ext uri="{63B3BB69-23CF-44E3-9099-C40C66FF867C}">
                  <a14:compatExt spid="_x0000_s11352"/>
                </a:ext>
                <a:ext uri="{FF2B5EF4-FFF2-40B4-BE49-F238E27FC236}">
                  <a16:creationId xmlns:a16="http://schemas.microsoft.com/office/drawing/2014/main" id="{00000000-0008-0000-0000-00005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32</xdr:row>
          <xdr:rowOff>19050</xdr:rowOff>
        </xdr:from>
        <xdr:to>
          <xdr:col>6</xdr:col>
          <xdr:colOff>571500</xdr:colOff>
          <xdr:row>33</xdr:row>
          <xdr:rowOff>0</xdr:rowOff>
        </xdr:to>
        <xdr:sp macro="" textlink="">
          <xdr:nvSpPr>
            <xdr:cNvPr id="11353" name="Check Box 89" hidden="1">
              <a:extLst>
                <a:ext uri="{63B3BB69-23CF-44E3-9099-C40C66FF867C}">
                  <a14:compatExt spid="_x0000_s11353"/>
                </a:ext>
                <a:ext uri="{FF2B5EF4-FFF2-40B4-BE49-F238E27FC236}">
                  <a16:creationId xmlns:a16="http://schemas.microsoft.com/office/drawing/2014/main" id="{00000000-0008-0000-0000-00005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33</xdr:row>
          <xdr:rowOff>19050</xdr:rowOff>
        </xdr:from>
        <xdr:to>
          <xdr:col>6</xdr:col>
          <xdr:colOff>571500</xdr:colOff>
          <xdr:row>34</xdr:row>
          <xdr:rowOff>0</xdr:rowOff>
        </xdr:to>
        <xdr:sp macro="" textlink="">
          <xdr:nvSpPr>
            <xdr:cNvPr id="11354" name="Check Box 90" hidden="1">
              <a:extLst>
                <a:ext uri="{63B3BB69-23CF-44E3-9099-C40C66FF867C}">
                  <a14:compatExt spid="_x0000_s11354"/>
                </a:ext>
                <a:ext uri="{FF2B5EF4-FFF2-40B4-BE49-F238E27FC236}">
                  <a16:creationId xmlns:a16="http://schemas.microsoft.com/office/drawing/2014/main" id="{00000000-0008-0000-0000-00005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34</xdr:row>
          <xdr:rowOff>19050</xdr:rowOff>
        </xdr:from>
        <xdr:to>
          <xdr:col>6</xdr:col>
          <xdr:colOff>571500</xdr:colOff>
          <xdr:row>35</xdr:row>
          <xdr:rowOff>0</xdr:rowOff>
        </xdr:to>
        <xdr:sp macro="" textlink="">
          <xdr:nvSpPr>
            <xdr:cNvPr id="11355" name="Check Box 91" hidden="1">
              <a:extLst>
                <a:ext uri="{63B3BB69-23CF-44E3-9099-C40C66FF867C}">
                  <a14:compatExt spid="_x0000_s11355"/>
                </a:ext>
                <a:ext uri="{FF2B5EF4-FFF2-40B4-BE49-F238E27FC236}">
                  <a16:creationId xmlns:a16="http://schemas.microsoft.com/office/drawing/2014/main" id="{00000000-0008-0000-0000-00005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35</xdr:row>
          <xdr:rowOff>19050</xdr:rowOff>
        </xdr:from>
        <xdr:to>
          <xdr:col>6</xdr:col>
          <xdr:colOff>571500</xdr:colOff>
          <xdr:row>36</xdr:row>
          <xdr:rowOff>0</xdr:rowOff>
        </xdr:to>
        <xdr:sp macro="" textlink="">
          <xdr:nvSpPr>
            <xdr:cNvPr id="11356" name="Check Box 92" hidden="1">
              <a:extLst>
                <a:ext uri="{63B3BB69-23CF-44E3-9099-C40C66FF867C}">
                  <a14:compatExt spid="_x0000_s11356"/>
                </a:ext>
                <a:ext uri="{FF2B5EF4-FFF2-40B4-BE49-F238E27FC236}">
                  <a16:creationId xmlns:a16="http://schemas.microsoft.com/office/drawing/2014/main" id="{00000000-0008-0000-0000-00005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36</xdr:row>
          <xdr:rowOff>19050</xdr:rowOff>
        </xdr:from>
        <xdr:to>
          <xdr:col>6</xdr:col>
          <xdr:colOff>571500</xdr:colOff>
          <xdr:row>37</xdr:row>
          <xdr:rowOff>0</xdr:rowOff>
        </xdr:to>
        <xdr:sp macro="" textlink="">
          <xdr:nvSpPr>
            <xdr:cNvPr id="11357" name="Check Box 93" hidden="1">
              <a:extLst>
                <a:ext uri="{63B3BB69-23CF-44E3-9099-C40C66FF867C}">
                  <a14:compatExt spid="_x0000_s11357"/>
                </a:ext>
                <a:ext uri="{FF2B5EF4-FFF2-40B4-BE49-F238E27FC236}">
                  <a16:creationId xmlns:a16="http://schemas.microsoft.com/office/drawing/2014/main" id="{00000000-0008-0000-0000-00005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37</xdr:row>
          <xdr:rowOff>19050</xdr:rowOff>
        </xdr:from>
        <xdr:to>
          <xdr:col>6</xdr:col>
          <xdr:colOff>571500</xdr:colOff>
          <xdr:row>38</xdr:row>
          <xdr:rowOff>0</xdr:rowOff>
        </xdr:to>
        <xdr:sp macro="" textlink="">
          <xdr:nvSpPr>
            <xdr:cNvPr id="11358" name="Check Box 94" hidden="1">
              <a:extLst>
                <a:ext uri="{63B3BB69-23CF-44E3-9099-C40C66FF867C}">
                  <a14:compatExt spid="_x0000_s11358"/>
                </a:ext>
                <a:ext uri="{FF2B5EF4-FFF2-40B4-BE49-F238E27FC236}">
                  <a16:creationId xmlns:a16="http://schemas.microsoft.com/office/drawing/2014/main" id="{00000000-0008-0000-0000-00005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38</xdr:row>
          <xdr:rowOff>19050</xdr:rowOff>
        </xdr:from>
        <xdr:to>
          <xdr:col>6</xdr:col>
          <xdr:colOff>571500</xdr:colOff>
          <xdr:row>39</xdr:row>
          <xdr:rowOff>0</xdr:rowOff>
        </xdr:to>
        <xdr:sp macro="" textlink="">
          <xdr:nvSpPr>
            <xdr:cNvPr id="11359" name="Check Box 95" hidden="1">
              <a:extLst>
                <a:ext uri="{63B3BB69-23CF-44E3-9099-C40C66FF867C}">
                  <a14:compatExt spid="_x0000_s11359"/>
                </a:ext>
                <a:ext uri="{FF2B5EF4-FFF2-40B4-BE49-F238E27FC236}">
                  <a16:creationId xmlns:a16="http://schemas.microsoft.com/office/drawing/2014/main" id="{00000000-0008-0000-0000-00005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39</xdr:row>
          <xdr:rowOff>19050</xdr:rowOff>
        </xdr:from>
        <xdr:to>
          <xdr:col>6</xdr:col>
          <xdr:colOff>571500</xdr:colOff>
          <xdr:row>40</xdr:row>
          <xdr:rowOff>0</xdr:rowOff>
        </xdr:to>
        <xdr:sp macro="" textlink="">
          <xdr:nvSpPr>
            <xdr:cNvPr id="11360" name="Check Box 96" hidden="1">
              <a:extLst>
                <a:ext uri="{63B3BB69-23CF-44E3-9099-C40C66FF867C}">
                  <a14:compatExt spid="_x0000_s11360"/>
                </a:ext>
                <a:ext uri="{FF2B5EF4-FFF2-40B4-BE49-F238E27FC236}">
                  <a16:creationId xmlns:a16="http://schemas.microsoft.com/office/drawing/2014/main" id="{00000000-0008-0000-0000-00006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2875280</xdr:colOff>
      <xdr:row>3</xdr:row>
      <xdr:rowOff>35877</xdr:rowOff>
    </xdr:to>
    <xdr:pic>
      <xdr:nvPicPr>
        <xdr:cNvPr id="98" name="image1.jpe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5280" cy="645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R61"/>
  <sheetViews>
    <sheetView view="pageBreakPreview" topLeftCell="A25" zoomScale="75" zoomScaleNormal="99" zoomScaleSheetLayoutView="75" workbookViewId="0">
      <selection activeCell="T48" sqref="T48"/>
    </sheetView>
  </sheetViews>
  <sheetFormatPr baseColWidth="10" defaultRowHeight="15.75" x14ac:dyDescent="0.25"/>
  <cols>
    <col min="1" max="1" width="59.75" customWidth="1"/>
    <col min="2" max="7" width="11.75" customWidth="1"/>
    <col min="10" max="10" width="7.75" style="12" hidden="1" customWidth="1"/>
    <col min="11" max="11" width="7.25" style="12" hidden="1" customWidth="1"/>
    <col min="12" max="12" width="7" style="12" hidden="1" customWidth="1"/>
    <col min="13" max="13" width="12.25" style="12" hidden="1" customWidth="1"/>
    <col min="14" max="14" width="0" hidden="1" customWidth="1"/>
    <col min="15" max="15" width="7.75" hidden="1" customWidth="1"/>
    <col min="16" max="16" width="7.25" hidden="1" customWidth="1"/>
    <col min="17" max="17" width="7" hidden="1" customWidth="1"/>
    <col min="18" max="18" width="12.25" hidden="1" customWidth="1"/>
  </cols>
  <sheetData>
    <row r="5" spans="1:18" ht="16.5" thickBot="1" x14ac:dyDescent="0.3"/>
    <row r="6" spans="1:18" ht="19.899999999999999" customHeight="1" x14ac:dyDescent="0.25">
      <c r="A6" s="52" t="s">
        <v>11</v>
      </c>
      <c r="B6" s="53"/>
      <c r="C6" s="53"/>
      <c r="D6" s="53"/>
      <c r="E6" s="53"/>
      <c r="F6" s="53"/>
      <c r="G6" s="54"/>
    </row>
    <row r="7" spans="1:18" ht="19.899999999999999" customHeight="1" x14ac:dyDescent="0.25">
      <c r="A7" s="55"/>
      <c r="B7" s="56"/>
      <c r="C7" s="56"/>
      <c r="D7" s="56"/>
      <c r="E7" s="56"/>
      <c r="F7" s="56"/>
      <c r="G7" s="57"/>
    </row>
    <row r="8" spans="1:18" ht="19.899999999999999" customHeight="1" thickBot="1" x14ac:dyDescent="0.3">
      <c r="A8" s="58"/>
      <c r="B8" s="59"/>
      <c r="C8" s="59"/>
      <c r="D8" s="59"/>
      <c r="E8" s="59"/>
      <c r="F8" s="59"/>
      <c r="G8" s="60"/>
    </row>
    <row r="9" spans="1:18" ht="16.149999999999999" customHeight="1" x14ac:dyDescent="0.25"/>
    <row r="10" spans="1:18" ht="16.149999999999999" customHeight="1" x14ac:dyDescent="0.25">
      <c r="A10" s="7" t="s">
        <v>8</v>
      </c>
      <c r="B10" s="17" t="s">
        <v>12</v>
      </c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</row>
    <row r="11" spans="1:18" ht="16.899999999999999" customHeight="1" x14ac:dyDescent="0.25"/>
    <row r="12" spans="1:18" ht="21" thickBot="1" x14ac:dyDescent="0.3">
      <c r="A12" s="61" t="s">
        <v>58</v>
      </c>
      <c r="B12" s="61"/>
      <c r="C12" s="61"/>
    </row>
    <row r="13" spans="1:18" ht="16.5" thickBot="1" x14ac:dyDescent="0.3">
      <c r="A13" s="3" t="s">
        <v>10</v>
      </c>
      <c r="B13" s="4">
        <v>0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J13" s="13" t="s">
        <v>30</v>
      </c>
      <c r="K13" s="13" t="s">
        <v>31</v>
      </c>
      <c r="L13" s="13" t="s">
        <v>32</v>
      </c>
      <c r="M13" s="14" t="s">
        <v>39</v>
      </c>
      <c r="O13" s="13" t="s">
        <v>30</v>
      </c>
      <c r="P13" s="13" t="s">
        <v>31</v>
      </c>
      <c r="Q13" s="13" t="s">
        <v>32</v>
      </c>
      <c r="R13" s="14" t="s">
        <v>39</v>
      </c>
    </row>
    <row r="14" spans="1:18" ht="16.5" thickBot="1" x14ac:dyDescent="0.3">
      <c r="A14" s="5" t="s">
        <v>0</v>
      </c>
      <c r="B14" s="11"/>
      <c r="C14" s="11"/>
      <c r="D14" s="11"/>
      <c r="E14" s="11"/>
      <c r="F14" s="11"/>
      <c r="G14" s="11"/>
      <c r="J14" s="13" t="b">
        <v>0</v>
      </c>
      <c r="K14" s="13" t="s">
        <v>33</v>
      </c>
      <c r="L14" s="13">
        <v>0</v>
      </c>
      <c r="M14" s="13">
        <f xml:space="preserve"> IF(J14 = TRUE,1,0)</f>
        <v>0</v>
      </c>
      <c r="O14" s="13" t="b">
        <v>0</v>
      </c>
      <c r="P14" s="13" t="s">
        <v>33</v>
      </c>
      <c r="Q14" s="13">
        <v>0</v>
      </c>
      <c r="R14" s="13">
        <f xml:space="preserve"> IF(O14 = TRUE,1,0)</f>
        <v>0</v>
      </c>
    </row>
    <row r="15" spans="1:18" ht="16.5" thickBot="1" x14ac:dyDescent="0.3">
      <c r="A15" s="6" t="s">
        <v>1</v>
      </c>
      <c r="B15" s="11"/>
      <c r="C15" s="11"/>
      <c r="D15" s="11"/>
      <c r="E15" s="11"/>
      <c r="F15" s="11"/>
      <c r="G15" s="11"/>
      <c r="J15" s="13" t="b">
        <v>0</v>
      </c>
      <c r="K15" s="13" t="s">
        <v>33</v>
      </c>
      <c r="L15" s="13">
        <v>0</v>
      </c>
      <c r="M15" s="13">
        <f t="shared" ref="M15:M61" si="0" xml:space="preserve"> IF(J15 = TRUE,1,0)</f>
        <v>0</v>
      </c>
      <c r="O15" s="13" t="b">
        <v>0</v>
      </c>
      <c r="P15" s="13" t="s">
        <v>33</v>
      </c>
      <c r="Q15" s="13">
        <v>0</v>
      </c>
      <c r="R15" s="13">
        <f t="shared" ref="R15:R61" si="1" xml:space="preserve"> IF(O15 = TRUE,1,0)</f>
        <v>0</v>
      </c>
    </row>
    <row r="16" spans="1:18" ht="16.899999999999999" customHeight="1" thickBot="1" x14ac:dyDescent="0.3">
      <c r="A16" s="6" t="s">
        <v>7</v>
      </c>
      <c r="B16" s="11"/>
      <c r="C16" s="11"/>
      <c r="D16" s="11"/>
      <c r="E16" s="11"/>
      <c r="F16" s="11"/>
      <c r="G16" s="11"/>
      <c r="J16" s="13" t="b">
        <v>0</v>
      </c>
      <c r="K16" s="13" t="s">
        <v>33</v>
      </c>
      <c r="L16" s="13">
        <v>0</v>
      </c>
      <c r="M16" s="13">
        <f t="shared" si="0"/>
        <v>0</v>
      </c>
      <c r="O16" s="13" t="b">
        <v>0</v>
      </c>
      <c r="P16" s="13" t="s">
        <v>33</v>
      </c>
      <c r="Q16" s="13">
        <v>0</v>
      </c>
      <c r="R16" s="13">
        <f t="shared" si="1"/>
        <v>0</v>
      </c>
    </row>
    <row r="17" spans="1:18" ht="16.5" thickBot="1" x14ac:dyDescent="0.3">
      <c r="A17" s="6" t="s">
        <v>2</v>
      </c>
      <c r="B17" s="11"/>
      <c r="C17" s="11"/>
      <c r="D17" s="11"/>
      <c r="E17" s="11"/>
      <c r="F17" s="11"/>
      <c r="G17" s="11"/>
      <c r="J17" s="13" t="b">
        <v>0</v>
      </c>
      <c r="K17" s="13" t="s">
        <v>33</v>
      </c>
      <c r="L17" s="13">
        <v>0</v>
      </c>
      <c r="M17" s="13">
        <f t="shared" si="0"/>
        <v>0</v>
      </c>
      <c r="O17" s="13" t="b">
        <v>0</v>
      </c>
      <c r="P17" s="13" t="s">
        <v>33</v>
      </c>
      <c r="Q17" s="13">
        <v>0</v>
      </c>
      <c r="R17" s="13">
        <f t="shared" si="1"/>
        <v>0</v>
      </c>
    </row>
    <row r="18" spans="1:18" ht="16.5" thickBot="1" x14ac:dyDescent="0.3">
      <c r="A18" s="6" t="s">
        <v>3</v>
      </c>
      <c r="B18" s="11"/>
      <c r="C18" s="11"/>
      <c r="D18" s="11"/>
      <c r="E18" s="11"/>
      <c r="F18" s="11"/>
      <c r="G18" s="11"/>
      <c r="J18" s="13" t="b">
        <v>0</v>
      </c>
      <c r="K18" s="13" t="s">
        <v>33</v>
      </c>
      <c r="L18" s="13">
        <v>0</v>
      </c>
      <c r="M18" s="13">
        <f t="shared" si="0"/>
        <v>0</v>
      </c>
      <c r="O18" s="13" t="b">
        <v>0</v>
      </c>
      <c r="P18" s="13" t="s">
        <v>33</v>
      </c>
      <c r="Q18" s="13">
        <v>0</v>
      </c>
      <c r="R18" s="13">
        <f t="shared" si="1"/>
        <v>0</v>
      </c>
    </row>
    <row r="19" spans="1:18" ht="16.5" thickBot="1" x14ac:dyDescent="0.3">
      <c r="A19" s="6" t="s">
        <v>4</v>
      </c>
      <c r="B19" s="11"/>
      <c r="C19" s="11"/>
      <c r="D19" s="11"/>
      <c r="E19" s="11"/>
      <c r="F19" s="11"/>
      <c r="G19" s="11"/>
      <c r="J19" s="13" t="b">
        <v>0</v>
      </c>
      <c r="K19" s="13" t="s">
        <v>33</v>
      </c>
      <c r="L19" s="13">
        <v>0</v>
      </c>
      <c r="M19" s="13">
        <f t="shared" si="0"/>
        <v>0</v>
      </c>
      <c r="O19" s="13" t="b">
        <v>0</v>
      </c>
      <c r="P19" s="13" t="s">
        <v>33</v>
      </c>
      <c r="Q19" s="13">
        <v>0</v>
      </c>
      <c r="R19" s="13">
        <f t="shared" si="1"/>
        <v>0</v>
      </c>
    </row>
    <row r="20" spans="1:18" ht="16.5" thickBot="1" x14ac:dyDescent="0.3">
      <c r="A20" s="6" t="s">
        <v>5</v>
      </c>
      <c r="B20" s="11"/>
      <c r="C20" s="11"/>
      <c r="D20" s="11"/>
      <c r="E20" s="11"/>
      <c r="F20" s="11"/>
      <c r="G20" s="11"/>
      <c r="J20" s="13" t="b">
        <v>0</v>
      </c>
      <c r="K20" s="13" t="s">
        <v>33</v>
      </c>
      <c r="L20" s="13">
        <v>0</v>
      </c>
      <c r="M20" s="13">
        <f t="shared" si="0"/>
        <v>0</v>
      </c>
      <c r="O20" s="13" t="b">
        <v>0</v>
      </c>
      <c r="P20" s="13" t="s">
        <v>33</v>
      </c>
      <c r="Q20" s="13">
        <v>0</v>
      </c>
      <c r="R20" s="13">
        <f t="shared" si="1"/>
        <v>0</v>
      </c>
    </row>
    <row r="21" spans="1:18" ht="16.5" thickBot="1" x14ac:dyDescent="0.3">
      <c r="A21" s="6" t="s">
        <v>6</v>
      </c>
      <c r="B21" s="11"/>
      <c r="C21" s="11"/>
      <c r="D21" s="11"/>
      <c r="E21" s="11"/>
      <c r="F21" s="11"/>
      <c r="G21" s="11"/>
      <c r="J21" s="13" t="b">
        <v>0</v>
      </c>
      <c r="K21" s="13" t="s">
        <v>33</v>
      </c>
      <c r="L21" s="13">
        <v>0</v>
      </c>
      <c r="M21" s="13">
        <f t="shared" si="0"/>
        <v>0</v>
      </c>
      <c r="O21" s="13" t="b">
        <v>0</v>
      </c>
      <c r="P21" s="13" t="s">
        <v>33</v>
      </c>
      <c r="Q21" s="13">
        <v>0</v>
      </c>
      <c r="R21" s="13">
        <f t="shared" si="1"/>
        <v>0</v>
      </c>
    </row>
    <row r="22" spans="1:18" ht="16.5" thickBot="1" x14ac:dyDescent="0.3">
      <c r="A22" s="62" t="s">
        <v>9</v>
      </c>
      <c r="B22" s="64">
        <f>SUM(M14:M21)*0</f>
        <v>0</v>
      </c>
      <c r="C22" s="64">
        <f>SUM(M22:M29)*1</f>
        <v>0</v>
      </c>
      <c r="D22" s="64">
        <f>SUM(M30:M37)*2</f>
        <v>0</v>
      </c>
      <c r="E22" s="64">
        <f>SUM(M38:M45)*3</f>
        <v>0</v>
      </c>
      <c r="F22" s="64">
        <f>SUM(M46:M53)*4</f>
        <v>0</v>
      </c>
      <c r="G22" s="64">
        <f>SUM(M54:M61)*5</f>
        <v>0</v>
      </c>
      <c r="J22" s="13" t="b">
        <v>0</v>
      </c>
      <c r="K22" s="14" t="s">
        <v>34</v>
      </c>
      <c r="L22" s="14">
        <v>1</v>
      </c>
      <c r="M22" s="13">
        <f t="shared" si="0"/>
        <v>0</v>
      </c>
      <c r="O22" s="13" t="b">
        <v>0</v>
      </c>
      <c r="P22" s="14" t="s">
        <v>34</v>
      </c>
      <c r="Q22" s="14">
        <v>1</v>
      </c>
      <c r="R22" s="13">
        <f t="shared" si="1"/>
        <v>0</v>
      </c>
    </row>
    <row r="23" spans="1:18" ht="16.5" thickBot="1" x14ac:dyDescent="0.3">
      <c r="A23" s="63"/>
      <c r="B23" s="65"/>
      <c r="C23" s="65"/>
      <c r="D23" s="65"/>
      <c r="E23" s="65"/>
      <c r="F23" s="65"/>
      <c r="G23" s="65"/>
      <c r="J23" s="13" t="b">
        <v>0</v>
      </c>
      <c r="K23" s="14" t="s">
        <v>34</v>
      </c>
      <c r="L23" s="14">
        <v>1</v>
      </c>
      <c r="M23" s="13">
        <f t="shared" si="0"/>
        <v>0</v>
      </c>
      <c r="O23" s="13" t="b">
        <v>0</v>
      </c>
      <c r="P23" s="14" t="s">
        <v>34</v>
      </c>
      <c r="Q23" s="14">
        <v>1</v>
      </c>
      <c r="R23" s="13">
        <f t="shared" si="1"/>
        <v>0</v>
      </c>
    </row>
    <row r="24" spans="1:18" ht="16.5" thickBot="1" x14ac:dyDescent="0.3">
      <c r="A24" s="8" t="s">
        <v>18</v>
      </c>
      <c r="B24" s="66">
        <f>SUM(B22:G23)</f>
        <v>0</v>
      </c>
      <c r="C24" s="67"/>
      <c r="D24" s="68"/>
      <c r="E24" s="66">
        <f>B24/4</f>
        <v>0</v>
      </c>
      <c r="F24" s="67"/>
      <c r="G24" s="68"/>
      <c r="J24" s="13" t="b">
        <v>0</v>
      </c>
      <c r="K24" s="15" t="s">
        <v>34</v>
      </c>
      <c r="L24" s="14">
        <v>1</v>
      </c>
      <c r="M24" s="13">
        <f t="shared" si="0"/>
        <v>0</v>
      </c>
      <c r="O24" s="13" t="b">
        <v>0</v>
      </c>
      <c r="P24" s="15" t="s">
        <v>34</v>
      </c>
      <c r="Q24" s="14">
        <v>1</v>
      </c>
      <c r="R24" s="13">
        <f t="shared" si="1"/>
        <v>0</v>
      </c>
    </row>
    <row r="25" spans="1:18" ht="16.5" thickBot="1" x14ac:dyDescent="0.3">
      <c r="A25" s="9" t="s">
        <v>19</v>
      </c>
      <c r="B25" s="69"/>
      <c r="C25" s="70"/>
      <c r="D25" s="71"/>
      <c r="E25" s="69"/>
      <c r="F25" s="70"/>
      <c r="G25" s="71"/>
      <c r="J25" s="13" t="b">
        <v>0</v>
      </c>
      <c r="K25" s="15" t="s">
        <v>34</v>
      </c>
      <c r="L25" s="14">
        <v>1</v>
      </c>
      <c r="M25" s="13">
        <f t="shared" si="0"/>
        <v>0</v>
      </c>
      <c r="O25" s="13" t="b">
        <v>0</v>
      </c>
      <c r="P25" s="15" t="s">
        <v>34</v>
      </c>
      <c r="Q25" s="14">
        <v>1</v>
      </c>
      <c r="R25" s="13">
        <f t="shared" si="1"/>
        <v>0</v>
      </c>
    </row>
    <row r="26" spans="1:18" ht="16.5" thickBot="1" x14ac:dyDescent="0.3">
      <c r="A26" s="10" t="s">
        <v>20</v>
      </c>
      <c r="B26" s="72" t="s">
        <v>21</v>
      </c>
      <c r="C26" s="73"/>
      <c r="D26" s="74"/>
      <c r="E26" s="72" t="s">
        <v>22</v>
      </c>
      <c r="F26" s="73"/>
      <c r="G26" s="74"/>
      <c r="J26" s="13" t="b">
        <v>0</v>
      </c>
      <c r="K26" s="15" t="s">
        <v>34</v>
      </c>
      <c r="L26" s="14">
        <v>1</v>
      </c>
      <c r="M26" s="13">
        <f t="shared" si="0"/>
        <v>0</v>
      </c>
      <c r="O26" s="13" t="b">
        <v>0</v>
      </c>
      <c r="P26" s="15" t="s">
        <v>34</v>
      </c>
      <c r="Q26" s="14">
        <v>1</v>
      </c>
      <c r="R26" s="13">
        <f t="shared" si="1"/>
        <v>0</v>
      </c>
    </row>
    <row r="27" spans="1:18" ht="16.5" thickBot="1" x14ac:dyDescent="0.3">
      <c r="J27" s="13" t="b">
        <v>0</v>
      </c>
      <c r="K27" s="15" t="s">
        <v>34</v>
      </c>
      <c r="L27" s="14">
        <v>1</v>
      </c>
      <c r="M27" s="13">
        <f t="shared" si="0"/>
        <v>0</v>
      </c>
      <c r="O27" s="13" t="b">
        <v>0</v>
      </c>
      <c r="P27" s="15" t="s">
        <v>34</v>
      </c>
      <c r="Q27" s="14">
        <v>1</v>
      </c>
      <c r="R27" s="13">
        <f t="shared" si="1"/>
        <v>0</v>
      </c>
    </row>
    <row r="28" spans="1:18" ht="16.5" thickBot="1" x14ac:dyDescent="0.3">
      <c r="J28" s="13" t="b">
        <v>0</v>
      </c>
      <c r="K28" s="13" t="s">
        <v>34</v>
      </c>
      <c r="L28" s="13">
        <v>1</v>
      </c>
      <c r="M28" s="13">
        <f t="shared" si="0"/>
        <v>0</v>
      </c>
      <c r="O28" s="13" t="b">
        <v>0</v>
      </c>
      <c r="P28" s="13" t="s">
        <v>34</v>
      </c>
      <c r="Q28" s="13">
        <v>1</v>
      </c>
      <c r="R28" s="13">
        <f t="shared" si="1"/>
        <v>0</v>
      </c>
    </row>
    <row r="29" spans="1:18" ht="16.5" thickBot="1" x14ac:dyDescent="0.3">
      <c r="J29" s="13" t="b">
        <v>0</v>
      </c>
      <c r="K29" s="15" t="s">
        <v>34</v>
      </c>
      <c r="L29" s="13">
        <v>1</v>
      </c>
      <c r="M29" s="13">
        <f t="shared" si="0"/>
        <v>0</v>
      </c>
      <c r="O29" s="13" t="b">
        <v>0</v>
      </c>
      <c r="P29" s="15" t="s">
        <v>34</v>
      </c>
      <c r="Q29" s="13">
        <v>1</v>
      </c>
      <c r="R29" s="13">
        <f t="shared" si="1"/>
        <v>0</v>
      </c>
    </row>
    <row r="30" spans="1:18" ht="16.5" thickBot="1" x14ac:dyDescent="0.3">
      <c r="J30" s="13" t="b">
        <v>0</v>
      </c>
      <c r="K30" s="13" t="s">
        <v>35</v>
      </c>
      <c r="L30" s="13">
        <v>2</v>
      </c>
      <c r="M30" s="13">
        <f t="shared" si="0"/>
        <v>0</v>
      </c>
      <c r="O30" s="13" t="b">
        <v>0</v>
      </c>
      <c r="P30" s="13" t="s">
        <v>35</v>
      </c>
      <c r="Q30" s="13">
        <v>2</v>
      </c>
      <c r="R30" s="13">
        <f t="shared" si="1"/>
        <v>0</v>
      </c>
    </row>
    <row r="31" spans="1:18" ht="21" thickBot="1" x14ac:dyDescent="0.3">
      <c r="A31" s="61" t="s">
        <v>59</v>
      </c>
      <c r="B31" s="61"/>
      <c r="C31" s="61"/>
      <c r="J31" s="13" t="b">
        <v>0</v>
      </c>
      <c r="K31" s="13" t="s">
        <v>35</v>
      </c>
      <c r="L31" s="13">
        <v>2</v>
      </c>
      <c r="M31" s="13">
        <f t="shared" si="0"/>
        <v>0</v>
      </c>
      <c r="O31" s="13" t="b">
        <v>0</v>
      </c>
      <c r="P31" s="13" t="s">
        <v>35</v>
      </c>
      <c r="Q31" s="13">
        <v>2</v>
      </c>
      <c r="R31" s="13">
        <f t="shared" si="1"/>
        <v>0</v>
      </c>
    </row>
    <row r="32" spans="1:18" ht="16.5" thickBot="1" x14ac:dyDescent="0.3">
      <c r="A32" s="3" t="s">
        <v>10</v>
      </c>
      <c r="B32" s="4">
        <v>0</v>
      </c>
      <c r="C32" s="4">
        <v>1</v>
      </c>
      <c r="D32" s="4">
        <v>2</v>
      </c>
      <c r="E32" s="4">
        <v>3</v>
      </c>
      <c r="F32" s="4">
        <v>4</v>
      </c>
      <c r="G32" s="4">
        <v>5</v>
      </c>
      <c r="J32" s="13" t="b">
        <v>0</v>
      </c>
      <c r="K32" s="13" t="s">
        <v>35</v>
      </c>
      <c r="L32" s="13">
        <v>2</v>
      </c>
      <c r="M32" s="13">
        <f t="shared" si="0"/>
        <v>0</v>
      </c>
      <c r="O32" s="13" t="b">
        <v>0</v>
      </c>
      <c r="P32" s="13" t="s">
        <v>35</v>
      </c>
      <c r="Q32" s="13">
        <v>2</v>
      </c>
      <c r="R32" s="13">
        <f t="shared" si="1"/>
        <v>0</v>
      </c>
    </row>
    <row r="33" spans="1:18" ht="16.5" thickBot="1" x14ac:dyDescent="0.3">
      <c r="A33" s="1" t="s">
        <v>23</v>
      </c>
      <c r="B33" s="11"/>
      <c r="C33" s="11"/>
      <c r="D33" s="11"/>
      <c r="E33" s="11"/>
      <c r="F33" s="11"/>
      <c r="G33" s="11"/>
      <c r="J33" s="13" t="b">
        <v>0</v>
      </c>
      <c r="K33" s="14" t="s">
        <v>35</v>
      </c>
      <c r="L33" s="14">
        <v>2</v>
      </c>
      <c r="M33" s="13">
        <f t="shared" si="0"/>
        <v>0</v>
      </c>
      <c r="O33" s="13" t="b">
        <v>0</v>
      </c>
      <c r="P33" s="14" t="s">
        <v>35</v>
      </c>
      <c r="Q33" s="14">
        <v>2</v>
      </c>
      <c r="R33" s="13">
        <f t="shared" si="1"/>
        <v>0</v>
      </c>
    </row>
    <row r="34" spans="1:18" ht="23.25" thickBot="1" x14ac:dyDescent="0.3">
      <c r="A34" s="2" t="s">
        <v>24</v>
      </c>
      <c r="B34" s="11"/>
      <c r="C34" s="11"/>
      <c r="D34" s="11"/>
      <c r="E34" s="11"/>
      <c r="F34" s="11"/>
      <c r="G34" s="11"/>
      <c r="J34" s="13" t="b">
        <v>0</v>
      </c>
      <c r="K34" s="14" t="s">
        <v>35</v>
      </c>
      <c r="L34" s="14">
        <v>2</v>
      </c>
      <c r="M34" s="13">
        <f t="shared" si="0"/>
        <v>0</v>
      </c>
      <c r="O34" s="13" t="b">
        <v>0</v>
      </c>
      <c r="P34" s="14" t="s">
        <v>35</v>
      </c>
      <c r="Q34" s="14">
        <v>2</v>
      </c>
      <c r="R34" s="13">
        <f t="shared" si="1"/>
        <v>0</v>
      </c>
    </row>
    <row r="35" spans="1:18" ht="16.5" thickBot="1" x14ac:dyDescent="0.3">
      <c r="A35" s="2" t="s">
        <v>25</v>
      </c>
      <c r="B35" s="11"/>
      <c r="C35" s="11"/>
      <c r="D35" s="11"/>
      <c r="E35" s="11"/>
      <c r="F35" s="11"/>
      <c r="G35" s="11"/>
      <c r="J35" s="13" t="b">
        <v>0</v>
      </c>
      <c r="K35" s="14" t="s">
        <v>35</v>
      </c>
      <c r="L35" s="14">
        <v>2</v>
      </c>
      <c r="M35" s="13">
        <f t="shared" si="0"/>
        <v>0</v>
      </c>
      <c r="O35" s="13" t="b">
        <v>0</v>
      </c>
      <c r="P35" s="14" t="s">
        <v>35</v>
      </c>
      <c r="Q35" s="14">
        <v>2</v>
      </c>
      <c r="R35" s="13">
        <f t="shared" si="1"/>
        <v>0</v>
      </c>
    </row>
    <row r="36" spans="1:18" ht="23.25" thickBot="1" x14ac:dyDescent="0.3">
      <c r="A36" s="2" t="s">
        <v>26</v>
      </c>
      <c r="B36" s="11"/>
      <c r="C36" s="11"/>
      <c r="D36" s="11"/>
      <c r="E36" s="11"/>
      <c r="F36" s="11"/>
      <c r="G36" s="11"/>
      <c r="J36" s="13" t="b">
        <v>0</v>
      </c>
      <c r="K36" s="14" t="s">
        <v>35</v>
      </c>
      <c r="L36" s="14">
        <v>2</v>
      </c>
      <c r="M36" s="13">
        <f t="shared" si="0"/>
        <v>0</v>
      </c>
      <c r="O36" s="13" t="b">
        <v>0</v>
      </c>
      <c r="P36" s="14" t="s">
        <v>35</v>
      </c>
      <c r="Q36" s="14">
        <v>2</v>
      </c>
      <c r="R36" s="13">
        <f t="shared" si="1"/>
        <v>0</v>
      </c>
    </row>
    <row r="37" spans="1:18" ht="16.5" thickBot="1" x14ac:dyDescent="0.3">
      <c r="A37" s="2" t="s">
        <v>27</v>
      </c>
      <c r="B37" s="11"/>
      <c r="C37" s="11"/>
      <c r="D37" s="11"/>
      <c r="E37" s="11"/>
      <c r="F37" s="11"/>
      <c r="G37" s="11"/>
      <c r="J37" s="13" t="b">
        <v>0</v>
      </c>
      <c r="K37" s="14" t="s">
        <v>35</v>
      </c>
      <c r="L37" s="14">
        <v>2</v>
      </c>
      <c r="M37" s="13">
        <f t="shared" si="0"/>
        <v>0</v>
      </c>
      <c r="O37" s="13" t="b">
        <v>0</v>
      </c>
      <c r="P37" s="14" t="s">
        <v>35</v>
      </c>
      <c r="Q37" s="14">
        <v>2</v>
      </c>
      <c r="R37" s="13">
        <f t="shared" si="1"/>
        <v>0</v>
      </c>
    </row>
    <row r="38" spans="1:18" ht="16.5" thickBot="1" x14ac:dyDescent="0.3">
      <c r="A38" s="2" t="s">
        <v>28</v>
      </c>
      <c r="B38" s="11"/>
      <c r="C38" s="11"/>
      <c r="D38" s="11"/>
      <c r="E38" s="11"/>
      <c r="F38" s="11"/>
      <c r="G38" s="11"/>
      <c r="J38" s="13" t="b">
        <v>0</v>
      </c>
      <c r="K38" s="14" t="s">
        <v>36</v>
      </c>
      <c r="L38" s="14">
        <v>3</v>
      </c>
      <c r="M38" s="13">
        <f t="shared" si="0"/>
        <v>0</v>
      </c>
      <c r="O38" s="13" t="b">
        <v>0</v>
      </c>
      <c r="P38" s="14" t="s">
        <v>36</v>
      </c>
      <c r="Q38" s="14">
        <v>3</v>
      </c>
      <c r="R38" s="13">
        <f t="shared" si="1"/>
        <v>0</v>
      </c>
    </row>
    <row r="39" spans="1:18" ht="16.5" thickBot="1" x14ac:dyDescent="0.3">
      <c r="A39" s="2" t="s">
        <v>29</v>
      </c>
      <c r="B39" s="11"/>
      <c r="C39" s="11"/>
      <c r="D39" s="11"/>
      <c r="E39" s="11"/>
      <c r="F39" s="11"/>
      <c r="G39" s="11"/>
      <c r="J39" s="13" t="b">
        <v>0</v>
      </c>
      <c r="K39" s="14" t="s">
        <v>36</v>
      </c>
      <c r="L39" s="13">
        <v>3</v>
      </c>
      <c r="M39" s="13">
        <f t="shared" si="0"/>
        <v>0</v>
      </c>
      <c r="O39" s="13" t="b">
        <v>0</v>
      </c>
      <c r="P39" s="14" t="s">
        <v>36</v>
      </c>
      <c r="Q39" s="13">
        <v>3</v>
      </c>
      <c r="R39" s="13">
        <f t="shared" si="1"/>
        <v>0</v>
      </c>
    </row>
    <row r="40" spans="1:18" ht="16.5" thickBot="1" x14ac:dyDescent="0.3">
      <c r="A40" s="2" t="s">
        <v>6</v>
      </c>
      <c r="B40" s="11"/>
      <c r="C40" s="11"/>
      <c r="D40" s="11"/>
      <c r="E40" s="11"/>
      <c r="F40" s="11"/>
      <c r="G40" s="11"/>
      <c r="J40" s="13" t="b">
        <v>0</v>
      </c>
      <c r="K40" s="14" t="s">
        <v>36</v>
      </c>
      <c r="L40" s="13">
        <v>3</v>
      </c>
      <c r="M40" s="13">
        <f t="shared" si="0"/>
        <v>0</v>
      </c>
      <c r="O40" s="13" t="b">
        <v>0</v>
      </c>
      <c r="P40" s="14" t="s">
        <v>36</v>
      </c>
      <c r="Q40" s="13">
        <v>3</v>
      </c>
      <c r="R40" s="13">
        <f t="shared" si="1"/>
        <v>0</v>
      </c>
    </row>
    <row r="41" spans="1:18" ht="16.5" thickBot="1" x14ac:dyDescent="0.3">
      <c r="A41" s="62" t="s">
        <v>9</v>
      </c>
      <c r="B41" s="64">
        <f>SUM(R14:R21)*0</f>
        <v>0</v>
      </c>
      <c r="C41" s="64">
        <f>SUM(R22:R29)*1</f>
        <v>0</v>
      </c>
      <c r="D41" s="64">
        <f>SUM(R30:R37)*2</f>
        <v>0</v>
      </c>
      <c r="E41" s="64">
        <f>SUM(R38:R45)*3</f>
        <v>0</v>
      </c>
      <c r="F41" s="64">
        <f>SUM(R46:R53)*4</f>
        <v>0</v>
      </c>
      <c r="G41" s="64">
        <f>SUM(R54:R61)*5</f>
        <v>0</v>
      </c>
      <c r="J41" s="13" t="b">
        <v>0</v>
      </c>
      <c r="K41" s="14" t="s">
        <v>36</v>
      </c>
      <c r="L41" s="13">
        <v>3</v>
      </c>
      <c r="M41" s="13">
        <f t="shared" si="0"/>
        <v>0</v>
      </c>
      <c r="O41" s="13" t="b">
        <v>0</v>
      </c>
      <c r="P41" s="14" t="s">
        <v>36</v>
      </c>
      <c r="Q41" s="13">
        <v>3</v>
      </c>
      <c r="R41" s="13">
        <f t="shared" si="1"/>
        <v>0</v>
      </c>
    </row>
    <row r="42" spans="1:18" ht="16.5" thickBot="1" x14ac:dyDescent="0.3">
      <c r="A42" s="63"/>
      <c r="B42" s="65"/>
      <c r="C42" s="65"/>
      <c r="D42" s="65"/>
      <c r="E42" s="65"/>
      <c r="F42" s="65"/>
      <c r="G42" s="65"/>
      <c r="J42" s="13" t="b">
        <v>0</v>
      </c>
      <c r="K42" s="14" t="s">
        <v>36</v>
      </c>
      <c r="L42" s="13">
        <v>3</v>
      </c>
      <c r="M42" s="13">
        <f t="shared" si="0"/>
        <v>0</v>
      </c>
      <c r="O42" s="13" t="b">
        <v>0</v>
      </c>
      <c r="P42" s="14" t="s">
        <v>36</v>
      </c>
      <c r="Q42" s="13">
        <v>3</v>
      </c>
      <c r="R42" s="13">
        <f t="shared" si="1"/>
        <v>0</v>
      </c>
    </row>
    <row r="43" spans="1:18" ht="16.5" thickBot="1" x14ac:dyDescent="0.3">
      <c r="A43" s="8" t="s">
        <v>18</v>
      </c>
      <c r="B43" s="66">
        <f>SUM(B41:G42)</f>
        <v>0</v>
      </c>
      <c r="C43" s="67"/>
      <c r="D43" s="68"/>
      <c r="E43" s="66">
        <f>B43/4</f>
        <v>0</v>
      </c>
      <c r="F43" s="67"/>
      <c r="G43" s="68"/>
      <c r="J43" s="13" t="b">
        <v>0</v>
      </c>
      <c r="K43" s="14" t="s">
        <v>36</v>
      </c>
      <c r="L43" s="13">
        <v>3</v>
      </c>
      <c r="M43" s="13">
        <f t="shared" si="0"/>
        <v>0</v>
      </c>
      <c r="O43" s="13" t="b">
        <v>0</v>
      </c>
      <c r="P43" s="14" t="s">
        <v>36</v>
      </c>
      <c r="Q43" s="13">
        <v>3</v>
      </c>
      <c r="R43" s="13">
        <f t="shared" si="1"/>
        <v>0</v>
      </c>
    </row>
    <row r="44" spans="1:18" ht="16.5" thickBot="1" x14ac:dyDescent="0.3">
      <c r="A44" s="9" t="s">
        <v>19</v>
      </c>
      <c r="B44" s="69"/>
      <c r="C44" s="70"/>
      <c r="D44" s="71"/>
      <c r="E44" s="69"/>
      <c r="F44" s="70"/>
      <c r="G44" s="71"/>
      <c r="J44" s="13" t="b">
        <v>0</v>
      </c>
      <c r="K44" s="14" t="s">
        <v>36</v>
      </c>
      <c r="L44" s="13">
        <v>3</v>
      </c>
      <c r="M44" s="13">
        <f t="shared" si="0"/>
        <v>0</v>
      </c>
      <c r="O44" s="13" t="b">
        <v>0</v>
      </c>
      <c r="P44" s="14" t="s">
        <v>36</v>
      </c>
      <c r="Q44" s="13">
        <v>3</v>
      </c>
      <c r="R44" s="13">
        <f t="shared" si="1"/>
        <v>0</v>
      </c>
    </row>
    <row r="45" spans="1:18" ht="16.5" thickBot="1" x14ac:dyDescent="0.3">
      <c r="A45" s="10" t="s">
        <v>20</v>
      </c>
      <c r="B45" s="72" t="s">
        <v>21</v>
      </c>
      <c r="C45" s="73"/>
      <c r="D45" s="74"/>
      <c r="E45" s="72" t="s">
        <v>22</v>
      </c>
      <c r="F45" s="73"/>
      <c r="G45" s="74"/>
      <c r="J45" s="13" t="b">
        <v>0</v>
      </c>
      <c r="K45" s="14" t="s">
        <v>36</v>
      </c>
      <c r="L45" s="13">
        <v>3</v>
      </c>
      <c r="M45" s="13">
        <f t="shared" si="0"/>
        <v>0</v>
      </c>
      <c r="O45" s="13" t="b">
        <v>0</v>
      </c>
      <c r="P45" s="14" t="s">
        <v>36</v>
      </c>
      <c r="Q45" s="13">
        <v>3</v>
      </c>
      <c r="R45" s="13">
        <f t="shared" si="1"/>
        <v>0</v>
      </c>
    </row>
    <row r="46" spans="1:18" ht="16.5" thickBot="1" x14ac:dyDescent="0.3">
      <c r="J46" s="13" t="b">
        <v>0</v>
      </c>
      <c r="K46" s="14" t="s">
        <v>37</v>
      </c>
      <c r="L46" s="14">
        <v>4</v>
      </c>
      <c r="M46" s="13">
        <f t="shared" si="0"/>
        <v>0</v>
      </c>
      <c r="O46" s="13" t="b">
        <v>0</v>
      </c>
      <c r="P46" s="14" t="s">
        <v>37</v>
      </c>
      <c r="Q46" s="14">
        <v>4</v>
      </c>
      <c r="R46" s="13">
        <f t="shared" si="1"/>
        <v>0</v>
      </c>
    </row>
    <row r="47" spans="1:18" s="21" customFormat="1" ht="16.5" thickBot="1" x14ac:dyDescent="0.3">
      <c r="A47" s="18" t="s">
        <v>60</v>
      </c>
      <c r="B47" s="19"/>
      <c r="C47" s="20"/>
      <c r="D47" s="20"/>
      <c r="E47" s="20"/>
      <c r="F47" s="20"/>
      <c r="G47" s="24">
        <f>(E43+E24)/2</f>
        <v>0</v>
      </c>
      <c r="J47" s="22" t="b">
        <v>0</v>
      </c>
      <c r="K47" s="23" t="s">
        <v>37</v>
      </c>
      <c r="L47" s="22">
        <v>4</v>
      </c>
      <c r="M47" s="22">
        <f t="shared" si="0"/>
        <v>0</v>
      </c>
      <c r="O47" s="22" t="b">
        <v>0</v>
      </c>
      <c r="P47" s="23" t="s">
        <v>37</v>
      </c>
      <c r="Q47" s="22">
        <v>4</v>
      </c>
      <c r="R47" s="22">
        <f t="shared" si="1"/>
        <v>0</v>
      </c>
    </row>
    <row r="48" spans="1:18" ht="16.5" thickBot="1" x14ac:dyDescent="0.3">
      <c r="J48" s="13" t="b">
        <v>0</v>
      </c>
      <c r="K48" s="14" t="s">
        <v>37</v>
      </c>
      <c r="L48" s="13">
        <v>4</v>
      </c>
      <c r="M48" s="13">
        <f t="shared" si="0"/>
        <v>0</v>
      </c>
      <c r="O48" s="13" t="b">
        <v>0</v>
      </c>
      <c r="P48" s="14" t="s">
        <v>37</v>
      </c>
      <c r="Q48" s="13">
        <v>4</v>
      </c>
      <c r="R48" s="13">
        <f t="shared" si="1"/>
        <v>0</v>
      </c>
    </row>
    <row r="49" spans="1:18" ht="19.5" thickBot="1" x14ac:dyDescent="0.3">
      <c r="A49" s="46" t="s">
        <v>41</v>
      </c>
      <c r="B49" s="75" t="s">
        <v>46</v>
      </c>
      <c r="C49" s="76"/>
      <c r="D49" s="76"/>
      <c r="E49" s="76"/>
      <c r="F49" s="76"/>
      <c r="G49" s="77"/>
      <c r="J49" s="13" t="b">
        <v>0</v>
      </c>
      <c r="K49" s="14" t="s">
        <v>37</v>
      </c>
      <c r="L49" s="13">
        <v>4</v>
      </c>
      <c r="M49" s="13">
        <f t="shared" si="0"/>
        <v>0</v>
      </c>
      <c r="O49" s="13" t="b">
        <v>0</v>
      </c>
      <c r="P49" s="14" t="s">
        <v>37</v>
      </c>
      <c r="Q49" s="13">
        <v>4</v>
      </c>
      <c r="R49" s="13">
        <f t="shared" si="1"/>
        <v>0</v>
      </c>
    </row>
    <row r="50" spans="1:18" ht="16.5" thickBot="1" x14ac:dyDescent="0.3">
      <c r="J50" s="13" t="b">
        <v>0</v>
      </c>
      <c r="K50" s="14" t="s">
        <v>37</v>
      </c>
      <c r="L50" s="13">
        <v>4</v>
      </c>
      <c r="M50" s="13">
        <f t="shared" si="0"/>
        <v>0</v>
      </c>
      <c r="O50" s="13" t="b">
        <v>0</v>
      </c>
      <c r="P50" s="14" t="s">
        <v>37</v>
      </c>
      <c r="Q50" s="13">
        <v>4</v>
      </c>
      <c r="R50" s="13">
        <f t="shared" si="1"/>
        <v>0</v>
      </c>
    </row>
    <row r="51" spans="1:18" ht="16.5" thickBot="1" x14ac:dyDescent="0.3">
      <c r="J51" s="13" t="b">
        <v>0</v>
      </c>
      <c r="K51" s="14" t="s">
        <v>37</v>
      </c>
      <c r="L51" s="13">
        <v>4</v>
      </c>
      <c r="M51" s="13">
        <f t="shared" si="0"/>
        <v>0</v>
      </c>
      <c r="O51" s="13" t="b">
        <v>0</v>
      </c>
      <c r="P51" s="14" t="s">
        <v>37</v>
      </c>
      <c r="Q51" s="13">
        <v>4</v>
      </c>
      <c r="R51" s="13">
        <f t="shared" si="1"/>
        <v>0</v>
      </c>
    </row>
    <row r="52" spans="1:18" ht="19.5" thickBot="1" x14ac:dyDescent="0.35">
      <c r="B52" s="16"/>
      <c r="C52" s="16"/>
      <c r="D52" s="16"/>
      <c r="E52" s="16"/>
      <c r="F52" s="16"/>
      <c r="G52" s="16"/>
      <c r="J52" s="13" t="b">
        <v>0</v>
      </c>
      <c r="K52" s="14" t="s">
        <v>37</v>
      </c>
      <c r="L52" s="13">
        <v>4</v>
      </c>
      <c r="M52" s="13">
        <f t="shared" si="0"/>
        <v>0</v>
      </c>
      <c r="O52" s="13" t="b">
        <v>0</v>
      </c>
      <c r="P52" s="14" t="s">
        <v>37</v>
      </c>
      <c r="Q52" s="13">
        <v>4</v>
      </c>
      <c r="R52" s="13">
        <f t="shared" si="1"/>
        <v>0</v>
      </c>
    </row>
    <row r="53" spans="1:18" ht="19.5" thickBot="1" x14ac:dyDescent="0.3">
      <c r="A53" s="47" t="s">
        <v>42</v>
      </c>
      <c r="B53" s="78" t="s">
        <v>55</v>
      </c>
      <c r="C53" s="79"/>
      <c r="D53" s="79"/>
      <c r="E53" s="79"/>
      <c r="F53" s="79"/>
      <c r="G53" s="80"/>
      <c r="J53" s="13" t="b">
        <v>0</v>
      </c>
      <c r="K53" s="14" t="s">
        <v>37</v>
      </c>
      <c r="L53" s="13">
        <v>4</v>
      </c>
      <c r="M53" s="13">
        <f t="shared" si="0"/>
        <v>0</v>
      </c>
      <c r="O53" s="13" t="b">
        <v>0</v>
      </c>
      <c r="P53" s="14" t="s">
        <v>37</v>
      </c>
      <c r="Q53" s="13">
        <v>4</v>
      </c>
      <c r="R53" s="13">
        <f t="shared" si="1"/>
        <v>0</v>
      </c>
    </row>
    <row r="54" spans="1:18" ht="16.5" thickBot="1" x14ac:dyDescent="0.3">
      <c r="A54" s="48"/>
      <c r="B54" s="48"/>
      <c r="C54" s="48"/>
      <c r="D54" s="48"/>
      <c r="E54" s="48"/>
      <c r="F54" s="48"/>
      <c r="G54" s="48"/>
      <c r="J54" s="13" t="b">
        <v>0</v>
      </c>
      <c r="K54" s="14" t="s">
        <v>38</v>
      </c>
      <c r="L54" s="14">
        <v>5</v>
      </c>
      <c r="M54" s="13">
        <f t="shared" si="0"/>
        <v>0</v>
      </c>
      <c r="O54" s="13" t="b">
        <v>0</v>
      </c>
      <c r="P54" s="14" t="s">
        <v>38</v>
      </c>
      <c r="Q54" s="14">
        <v>5</v>
      </c>
      <c r="R54" s="13">
        <f t="shared" si="1"/>
        <v>0</v>
      </c>
    </row>
    <row r="55" spans="1:18" ht="19.5" thickBot="1" x14ac:dyDescent="0.3">
      <c r="A55" s="49" t="s">
        <v>40</v>
      </c>
      <c r="B55" s="81"/>
      <c r="C55" s="82"/>
      <c r="D55" s="83"/>
      <c r="E55" s="48"/>
      <c r="F55" s="48"/>
      <c r="G55" s="48"/>
      <c r="J55" s="13" t="b">
        <v>0</v>
      </c>
      <c r="K55" s="14" t="s">
        <v>38</v>
      </c>
      <c r="L55" s="13">
        <v>5</v>
      </c>
      <c r="M55" s="13">
        <f t="shared" si="0"/>
        <v>0</v>
      </c>
      <c r="O55" s="13" t="b">
        <v>0</v>
      </c>
      <c r="P55" s="14" t="s">
        <v>38</v>
      </c>
      <c r="Q55" s="13">
        <v>5</v>
      </c>
      <c r="R55" s="13">
        <f t="shared" si="1"/>
        <v>0</v>
      </c>
    </row>
    <row r="56" spans="1:18" ht="16.5" thickBot="1" x14ac:dyDescent="0.3">
      <c r="A56" s="48"/>
      <c r="B56" s="84"/>
      <c r="C56" s="85"/>
      <c r="D56" s="86"/>
      <c r="E56" s="48"/>
      <c r="F56" s="48"/>
      <c r="G56" s="48"/>
      <c r="J56" s="13" t="b">
        <v>0</v>
      </c>
      <c r="K56" s="14" t="s">
        <v>38</v>
      </c>
      <c r="L56" s="13">
        <v>5</v>
      </c>
      <c r="M56" s="13">
        <f t="shared" si="0"/>
        <v>0</v>
      </c>
      <c r="O56" s="13" t="b">
        <v>0</v>
      </c>
      <c r="P56" s="14" t="s">
        <v>38</v>
      </c>
      <c r="Q56" s="13">
        <v>5</v>
      </c>
      <c r="R56" s="13">
        <f t="shared" si="1"/>
        <v>0</v>
      </c>
    </row>
    <row r="57" spans="1:18" ht="16.5" thickBot="1" x14ac:dyDescent="0.3">
      <c r="A57" s="48"/>
      <c r="B57" s="84"/>
      <c r="C57" s="85"/>
      <c r="D57" s="86"/>
      <c r="E57" s="48"/>
      <c r="F57" s="48"/>
      <c r="G57" s="48"/>
      <c r="J57" s="13" t="b">
        <v>0</v>
      </c>
      <c r="K57" s="14" t="s">
        <v>38</v>
      </c>
      <c r="L57" s="13">
        <v>5</v>
      </c>
      <c r="M57" s="13">
        <f t="shared" si="0"/>
        <v>0</v>
      </c>
      <c r="O57" s="13" t="b">
        <v>0</v>
      </c>
      <c r="P57" s="14" t="s">
        <v>38</v>
      </c>
      <c r="Q57" s="13">
        <v>5</v>
      </c>
      <c r="R57" s="13">
        <f t="shared" si="1"/>
        <v>0</v>
      </c>
    </row>
    <row r="58" spans="1:18" ht="16.5" thickBot="1" x14ac:dyDescent="0.3">
      <c r="A58" s="50"/>
      <c r="B58" s="87"/>
      <c r="C58" s="88"/>
      <c r="D58" s="89"/>
      <c r="E58" s="50"/>
      <c r="F58" s="50"/>
      <c r="G58" s="50"/>
      <c r="J58" s="13" t="b">
        <v>0</v>
      </c>
      <c r="K58" s="14" t="s">
        <v>38</v>
      </c>
      <c r="L58" s="13">
        <v>5</v>
      </c>
      <c r="M58" s="13">
        <f t="shared" si="0"/>
        <v>0</v>
      </c>
      <c r="O58" s="13" t="b">
        <v>0</v>
      </c>
      <c r="P58" s="14" t="s">
        <v>38</v>
      </c>
      <c r="Q58" s="13">
        <v>5</v>
      </c>
      <c r="R58" s="13">
        <f t="shared" si="1"/>
        <v>0</v>
      </c>
    </row>
    <row r="59" spans="1:18" ht="16.5" thickBot="1" x14ac:dyDescent="0.3">
      <c r="J59" s="13" t="b">
        <v>0</v>
      </c>
      <c r="K59" s="14" t="s">
        <v>38</v>
      </c>
      <c r="L59" s="13">
        <v>5</v>
      </c>
      <c r="M59" s="13">
        <f t="shared" si="0"/>
        <v>0</v>
      </c>
      <c r="O59" s="13" t="b">
        <v>0</v>
      </c>
      <c r="P59" s="14" t="s">
        <v>38</v>
      </c>
      <c r="Q59" s="13">
        <v>5</v>
      </c>
      <c r="R59" s="13">
        <f t="shared" si="1"/>
        <v>0</v>
      </c>
    </row>
    <row r="60" spans="1:18" ht="16.5" thickBot="1" x14ac:dyDescent="0.3">
      <c r="J60" s="13" t="b">
        <v>0</v>
      </c>
      <c r="K60" s="14" t="s">
        <v>38</v>
      </c>
      <c r="L60" s="13">
        <v>5</v>
      </c>
      <c r="M60" s="13">
        <f t="shared" si="0"/>
        <v>0</v>
      </c>
      <c r="O60" s="13" t="b">
        <v>0</v>
      </c>
      <c r="P60" s="14" t="s">
        <v>38</v>
      </c>
      <c r="Q60" s="13">
        <v>5</v>
      </c>
      <c r="R60" s="13">
        <f t="shared" si="1"/>
        <v>0</v>
      </c>
    </row>
    <row r="61" spans="1:18" ht="16.5" thickBot="1" x14ac:dyDescent="0.3">
      <c r="J61" s="13" t="b">
        <v>0</v>
      </c>
      <c r="K61" s="14" t="s">
        <v>38</v>
      </c>
      <c r="L61" s="13">
        <v>5</v>
      </c>
      <c r="M61" s="13">
        <f t="shared" si="0"/>
        <v>0</v>
      </c>
      <c r="O61" s="13" t="b">
        <v>0</v>
      </c>
      <c r="P61" s="14" t="s">
        <v>38</v>
      </c>
      <c r="Q61" s="13">
        <v>5</v>
      </c>
      <c r="R61" s="13">
        <f t="shared" si="1"/>
        <v>0</v>
      </c>
    </row>
  </sheetData>
  <mergeCells count="28">
    <mergeCell ref="B49:G49"/>
    <mergeCell ref="B53:G53"/>
    <mergeCell ref="B55:D58"/>
    <mergeCell ref="F41:F42"/>
    <mergeCell ref="G41:G42"/>
    <mergeCell ref="B43:D44"/>
    <mergeCell ref="E43:G44"/>
    <mergeCell ref="B45:D45"/>
    <mergeCell ref="E45:G45"/>
    <mergeCell ref="B24:D25"/>
    <mergeCell ref="E24:G25"/>
    <mergeCell ref="B26:D26"/>
    <mergeCell ref="E26:G26"/>
    <mergeCell ref="A31:C31"/>
    <mergeCell ref="A41:A42"/>
    <mergeCell ref="B41:B42"/>
    <mergeCell ref="C41:C42"/>
    <mergeCell ref="D41:D42"/>
    <mergeCell ref="E41:E42"/>
    <mergeCell ref="A6:G8"/>
    <mergeCell ref="A12:C12"/>
    <mergeCell ref="A22:A23"/>
    <mergeCell ref="B22:B23"/>
    <mergeCell ref="C22:C23"/>
    <mergeCell ref="D22:D23"/>
    <mergeCell ref="E22:E23"/>
    <mergeCell ref="F22:F23"/>
    <mergeCell ref="G22:G23"/>
  </mergeCells>
  <pageMargins left="0.7" right="0.7" top="0.75" bottom="0.75" header="0.3" footer="0.3"/>
  <pageSetup paperSize="9" scale="57" orientation="portrait" r:id="rId1"/>
  <colBreaks count="1" manualBreakCount="1">
    <brk id="8" max="6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13</xdr:row>
                    <xdr:rowOff>19050</xdr:rowOff>
                  </from>
                  <to>
                    <xdr:col>1</xdr:col>
                    <xdr:colOff>571500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14</xdr:row>
                    <xdr:rowOff>19050</xdr:rowOff>
                  </from>
                  <to>
                    <xdr:col>1</xdr:col>
                    <xdr:colOff>571500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15</xdr:row>
                    <xdr:rowOff>19050</xdr:rowOff>
                  </from>
                  <to>
                    <xdr:col>1</xdr:col>
                    <xdr:colOff>571500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16</xdr:row>
                    <xdr:rowOff>19050</xdr:rowOff>
                  </from>
                  <to>
                    <xdr:col>1</xdr:col>
                    <xdr:colOff>571500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17</xdr:row>
                    <xdr:rowOff>19050</xdr:rowOff>
                  </from>
                  <to>
                    <xdr:col>1</xdr:col>
                    <xdr:colOff>571500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18</xdr:row>
                    <xdr:rowOff>19050</xdr:rowOff>
                  </from>
                  <to>
                    <xdr:col>1</xdr:col>
                    <xdr:colOff>571500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19</xdr:row>
                    <xdr:rowOff>19050</xdr:rowOff>
                  </from>
                  <to>
                    <xdr:col>1</xdr:col>
                    <xdr:colOff>571500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20</xdr:row>
                    <xdr:rowOff>19050</xdr:rowOff>
                  </from>
                  <to>
                    <xdr:col>1</xdr:col>
                    <xdr:colOff>571500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13</xdr:row>
                    <xdr:rowOff>19050</xdr:rowOff>
                  </from>
                  <to>
                    <xdr:col>2</xdr:col>
                    <xdr:colOff>571500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14</xdr:row>
                    <xdr:rowOff>19050</xdr:rowOff>
                  </from>
                  <to>
                    <xdr:col>2</xdr:col>
                    <xdr:colOff>571500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15</xdr:row>
                    <xdr:rowOff>19050</xdr:rowOff>
                  </from>
                  <to>
                    <xdr:col>2</xdr:col>
                    <xdr:colOff>571500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16</xdr:row>
                    <xdr:rowOff>19050</xdr:rowOff>
                  </from>
                  <to>
                    <xdr:col>2</xdr:col>
                    <xdr:colOff>571500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17</xdr:row>
                    <xdr:rowOff>19050</xdr:rowOff>
                  </from>
                  <to>
                    <xdr:col>2</xdr:col>
                    <xdr:colOff>571500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18</xdr:row>
                    <xdr:rowOff>19050</xdr:rowOff>
                  </from>
                  <to>
                    <xdr:col>2</xdr:col>
                    <xdr:colOff>571500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19</xdr:row>
                    <xdr:rowOff>19050</xdr:rowOff>
                  </from>
                  <to>
                    <xdr:col>2</xdr:col>
                    <xdr:colOff>571500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20</xdr:row>
                    <xdr:rowOff>19050</xdr:rowOff>
                  </from>
                  <to>
                    <xdr:col>2</xdr:col>
                    <xdr:colOff>571500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13</xdr:row>
                    <xdr:rowOff>19050</xdr:rowOff>
                  </from>
                  <to>
                    <xdr:col>3</xdr:col>
                    <xdr:colOff>571500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14</xdr:row>
                    <xdr:rowOff>19050</xdr:rowOff>
                  </from>
                  <to>
                    <xdr:col>3</xdr:col>
                    <xdr:colOff>571500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15</xdr:row>
                    <xdr:rowOff>19050</xdr:rowOff>
                  </from>
                  <to>
                    <xdr:col>3</xdr:col>
                    <xdr:colOff>571500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16</xdr:row>
                    <xdr:rowOff>19050</xdr:rowOff>
                  </from>
                  <to>
                    <xdr:col>3</xdr:col>
                    <xdr:colOff>571500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17</xdr:row>
                    <xdr:rowOff>19050</xdr:rowOff>
                  </from>
                  <to>
                    <xdr:col>3</xdr:col>
                    <xdr:colOff>571500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18</xdr:row>
                    <xdr:rowOff>19050</xdr:rowOff>
                  </from>
                  <to>
                    <xdr:col>3</xdr:col>
                    <xdr:colOff>571500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19</xdr:row>
                    <xdr:rowOff>19050</xdr:rowOff>
                  </from>
                  <to>
                    <xdr:col>3</xdr:col>
                    <xdr:colOff>571500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20</xdr:row>
                    <xdr:rowOff>19050</xdr:rowOff>
                  </from>
                  <to>
                    <xdr:col>3</xdr:col>
                    <xdr:colOff>571500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13</xdr:row>
                    <xdr:rowOff>19050</xdr:rowOff>
                  </from>
                  <to>
                    <xdr:col>4</xdr:col>
                    <xdr:colOff>571500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14</xdr:row>
                    <xdr:rowOff>19050</xdr:rowOff>
                  </from>
                  <to>
                    <xdr:col>4</xdr:col>
                    <xdr:colOff>571500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15</xdr:row>
                    <xdr:rowOff>19050</xdr:rowOff>
                  </from>
                  <to>
                    <xdr:col>4</xdr:col>
                    <xdr:colOff>571500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16</xdr:row>
                    <xdr:rowOff>19050</xdr:rowOff>
                  </from>
                  <to>
                    <xdr:col>4</xdr:col>
                    <xdr:colOff>571500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17</xdr:row>
                    <xdr:rowOff>19050</xdr:rowOff>
                  </from>
                  <to>
                    <xdr:col>4</xdr:col>
                    <xdr:colOff>571500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18</xdr:row>
                    <xdr:rowOff>19050</xdr:rowOff>
                  </from>
                  <to>
                    <xdr:col>4</xdr:col>
                    <xdr:colOff>571500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Check Box 31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19</xdr:row>
                    <xdr:rowOff>19050</xdr:rowOff>
                  </from>
                  <to>
                    <xdr:col>4</xdr:col>
                    <xdr:colOff>571500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5" name="Check Box 32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20</xdr:row>
                    <xdr:rowOff>19050</xdr:rowOff>
                  </from>
                  <to>
                    <xdr:col>4</xdr:col>
                    <xdr:colOff>571500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6" name="Check Box 33">
              <controlPr locked="0" defaultSize="0" autoFill="0" autoLine="0" autoPict="0">
                <anchor moveWithCells="1">
                  <from>
                    <xdr:col>5</xdr:col>
                    <xdr:colOff>304800</xdr:colOff>
                    <xdr:row>13</xdr:row>
                    <xdr:rowOff>19050</xdr:rowOff>
                  </from>
                  <to>
                    <xdr:col>5</xdr:col>
                    <xdr:colOff>571500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7" name="Check Box 34">
              <controlPr locked="0" defaultSize="0" autoFill="0" autoLine="0" autoPict="0">
                <anchor moveWithCells="1">
                  <from>
                    <xdr:col>5</xdr:col>
                    <xdr:colOff>304800</xdr:colOff>
                    <xdr:row>14</xdr:row>
                    <xdr:rowOff>19050</xdr:rowOff>
                  </from>
                  <to>
                    <xdr:col>5</xdr:col>
                    <xdr:colOff>571500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8" name="Check Box 35">
              <controlPr locked="0" defaultSize="0" autoFill="0" autoLine="0" autoPict="0">
                <anchor moveWithCells="1">
                  <from>
                    <xdr:col>5</xdr:col>
                    <xdr:colOff>304800</xdr:colOff>
                    <xdr:row>15</xdr:row>
                    <xdr:rowOff>19050</xdr:rowOff>
                  </from>
                  <to>
                    <xdr:col>5</xdr:col>
                    <xdr:colOff>571500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9" name="Check Box 36">
              <controlPr locked="0" defaultSize="0" autoFill="0" autoLine="0" autoPict="0">
                <anchor moveWithCells="1">
                  <from>
                    <xdr:col>5</xdr:col>
                    <xdr:colOff>304800</xdr:colOff>
                    <xdr:row>16</xdr:row>
                    <xdr:rowOff>19050</xdr:rowOff>
                  </from>
                  <to>
                    <xdr:col>5</xdr:col>
                    <xdr:colOff>571500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0" name="Check Box 37">
              <controlPr locked="0" defaultSize="0" autoFill="0" autoLine="0" autoPict="0">
                <anchor moveWithCells="1">
                  <from>
                    <xdr:col>5</xdr:col>
                    <xdr:colOff>304800</xdr:colOff>
                    <xdr:row>17</xdr:row>
                    <xdr:rowOff>19050</xdr:rowOff>
                  </from>
                  <to>
                    <xdr:col>5</xdr:col>
                    <xdr:colOff>571500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1" name="Check Box 38">
              <controlPr locked="0" defaultSize="0" autoFill="0" autoLine="0" autoPict="0">
                <anchor moveWithCells="1">
                  <from>
                    <xdr:col>5</xdr:col>
                    <xdr:colOff>304800</xdr:colOff>
                    <xdr:row>18</xdr:row>
                    <xdr:rowOff>19050</xdr:rowOff>
                  </from>
                  <to>
                    <xdr:col>5</xdr:col>
                    <xdr:colOff>571500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2" name="Check Box 39">
              <controlPr locked="0" defaultSize="0" autoFill="0" autoLine="0" autoPict="0">
                <anchor moveWithCells="1">
                  <from>
                    <xdr:col>5</xdr:col>
                    <xdr:colOff>304800</xdr:colOff>
                    <xdr:row>19</xdr:row>
                    <xdr:rowOff>19050</xdr:rowOff>
                  </from>
                  <to>
                    <xdr:col>5</xdr:col>
                    <xdr:colOff>571500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3" name="Check Box 40">
              <controlPr locked="0" defaultSize="0" autoFill="0" autoLine="0" autoPict="0">
                <anchor moveWithCells="1">
                  <from>
                    <xdr:col>5</xdr:col>
                    <xdr:colOff>304800</xdr:colOff>
                    <xdr:row>20</xdr:row>
                    <xdr:rowOff>19050</xdr:rowOff>
                  </from>
                  <to>
                    <xdr:col>5</xdr:col>
                    <xdr:colOff>571500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4" name="Check Box 41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13</xdr:row>
                    <xdr:rowOff>19050</xdr:rowOff>
                  </from>
                  <to>
                    <xdr:col>6</xdr:col>
                    <xdr:colOff>571500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5" name="Check Box 42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14</xdr:row>
                    <xdr:rowOff>19050</xdr:rowOff>
                  </from>
                  <to>
                    <xdr:col>6</xdr:col>
                    <xdr:colOff>571500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6" name="Check Box 43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15</xdr:row>
                    <xdr:rowOff>19050</xdr:rowOff>
                  </from>
                  <to>
                    <xdr:col>6</xdr:col>
                    <xdr:colOff>571500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7" name="Check Box 44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16</xdr:row>
                    <xdr:rowOff>19050</xdr:rowOff>
                  </from>
                  <to>
                    <xdr:col>6</xdr:col>
                    <xdr:colOff>571500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8" name="Check Box 45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19050</xdr:rowOff>
                  </from>
                  <to>
                    <xdr:col>6</xdr:col>
                    <xdr:colOff>571500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9" name="Check Box 46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18</xdr:row>
                    <xdr:rowOff>19050</xdr:rowOff>
                  </from>
                  <to>
                    <xdr:col>6</xdr:col>
                    <xdr:colOff>571500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0" name="Check Box 47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19</xdr:row>
                    <xdr:rowOff>19050</xdr:rowOff>
                  </from>
                  <to>
                    <xdr:col>6</xdr:col>
                    <xdr:colOff>571500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1" name="Check Box 48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20</xdr:row>
                    <xdr:rowOff>19050</xdr:rowOff>
                  </from>
                  <to>
                    <xdr:col>6</xdr:col>
                    <xdr:colOff>571500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52" name="Check Box 49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32</xdr:row>
                    <xdr:rowOff>19050</xdr:rowOff>
                  </from>
                  <to>
                    <xdr:col>1</xdr:col>
                    <xdr:colOff>571500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3" name="Check Box 50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33</xdr:row>
                    <xdr:rowOff>19050</xdr:rowOff>
                  </from>
                  <to>
                    <xdr:col>1</xdr:col>
                    <xdr:colOff>571500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4" name="Check Box 51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34</xdr:row>
                    <xdr:rowOff>19050</xdr:rowOff>
                  </from>
                  <to>
                    <xdr:col>1</xdr:col>
                    <xdr:colOff>571500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5" name="Check Box 52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35</xdr:row>
                    <xdr:rowOff>19050</xdr:rowOff>
                  </from>
                  <to>
                    <xdr:col>1</xdr:col>
                    <xdr:colOff>571500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6" name="Check Box 53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36</xdr:row>
                    <xdr:rowOff>19050</xdr:rowOff>
                  </from>
                  <to>
                    <xdr:col>1</xdr:col>
                    <xdr:colOff>571500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7" name="Check Box 54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37</xdr:row>
                    <xdr:rowOff>19050</xdr:rowOff>
                  </from>
                  <to>
                    <xdr:col>1</xdr:col>
                    <xdr:colOff>571500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8" name="Check Box 55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38</xdr:row>
                    <xdr:rowOff>19050</xdr:rowOff>
                  </from>
                  <to>
                    <xdr:col>1</xdr:col>
                    <xdr:colOff>571500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59" name="Check Box 56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39</xdr:row>
                    <xdr:rowOff>19050</xdr:rowOff>
                  </from>
                  <to>
                    <xdr:col>1</xdr:col>
                    <xdr:colOff>571500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60" name="Check Box 57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32</xdr:row>
                    <xdr:rowOff>19050</xdr:rowOff>
                  </from>
                  <to>
                    <xdr:col>2</xdr:col>
                    <xdr:colOff>571500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61" name="Check Box 58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33</xdr:row>
                    <xdr:rowOff>19050</xdr:rowOff>
                  </from>
                  <to>
                    <xdr:col>2</xdr:col>
                    <xdr:colOff>571500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62" name="Check Box 59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34</xdr:row>
                    <xdr:rowOff>19050</xdr:rowOff>
                  </from>
                  <to>
                    <xdr:col>2</xdr:col>
                    <xdr:colOff>571500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63" name="Check Box 60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35</xdr:row>
                    <xdr:rowOff>19050</xdr:rowOff>
                  </from>
                  <to>
                    <xdr:col>2</xdr:col>
                    <xdr:colOff>571500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64" name="Check Box 61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36</xdr:row>
                    <xdr:rowOff>19050</xdr:rowOff>
                  </from>
                  <to>
                    <xdr:col>2</xdr:col>
                    <xdr:colOff>571500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65" name="Check Box 62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37</xdr:row>
                    <xdr:rowOff>19050</xdr:rowOff>
                  </from>
                  <to>
                    <xdr:col>2</xdr:col>
                    <xdr:colOff>571500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66" name="Check Box 63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38</xdr:row>
                    <xdr:rowOff>19050</xdr:rowOff>
                  </from>
                  <to>
                    <xdr:col>2</xdr:col>
                    <xdr:colOff>571500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67" name="Check Box 64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39</xdr:row>
                    <xdr:rowOff>19050</xdr:rowOff>
                  </from>
                  <to>
                    <xdr:col>2</xdr:col>
                    <xdr:colOff>571500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68" name="Check Box 65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32</xdr:row>
                    <xdr:rowOff>19050</xdr:rowOff>
                  </from>
                  <to>
                    <xdr:col>3</xdr:col>
                    <xdr:colOff>571500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69" name="Check Box 66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33</xdr:row>
                    <xdr:rowOff>19050</xdr:rowOff>
                  </from>
                  <to>
                    <xdr:col>3</xdr:col>
                    <xdr:colOff>571500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70" name="Check Box 67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34</xdr:row>
                    <xdr:rowOff>19050</xdr:rowOff>
                  </from>
                  <to>
                    <xdr:col>3</xdr:col>
                    <xdr:colOff>571500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71" name="Check Box 68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35</xdr:row>
                    <xdr:rowOff>19050</xdr:rowOff>
                  </from>
                  <to>
                    <xdr:col>3</xdr:col>
                    <xdr:colOff>571500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72" name="Check Box 69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36</xdr:row>
                    <xdr:rowOff>19050</xdr:rowOff>
                  </from>
                  <to>
                    <xdr:col>3</xdr:col>
                    <xdr:colOff>571500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73" name="Check Box 70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37</xdr:row>
                    <xdr:rowOff>19050</xdr:rowOff>
                  </from>
                  <to>
                    <xdr:col>3</xdr:col>
                    <xdr:colOff>571500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74" name="Check Box 71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38</xdr:row>
                    <xdr:rowOff>19050</xdr:rowOff>
                  </from>
                  <to>
                    <xdr:col>3</xdr:col>
                    <xdr:colOff>571500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75" name="Check Box 72">
              <controlPr locked="0" defaultSize="0" autoFill="0" autoLine="0" autoPict="0">
                <anchor moveWithCells="1">
                  <from>
                    <xdr:col>3</xdr:col>
                    <xdr:colOff>304800</xdr:colOff>
                    <xdr:row>39</xdr:row>
                    <xdr:rowOff>19050</xdr:rowOff>
                  </from>
                  <to>
                    <xdr:col>3</xdr:col>
                    <xdr:colOff>571500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76" name="Check Box 73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32</xdr:row>
                    <xdr:rowOff>19050</xdr:rowOff>
                  </from>
                  <to>
                    <xdr:col>4</xdr:col>
                    <xdr:colOff>571500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77" name="Check Box 74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33</xdr:row>
                    <xdr:rowOff>19050</xdr:rowOff>
                  </from>
                  <to>
                    <xdr:col>4</xdr:col>
                    <xdr:colOff>571500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78" name="Check Box 75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34</xdr:row>
                    <xdr:rowOff>19050</xdr:rowOff>
                  </from>
                  <to>
                    <xdr:col>4</xdr:col>
                    <xdr:colOff>571500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79" name="Check Box 76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35</xdr:row>
                    <xdr:rowOff>19050</xdr:rowOff>
                  </from>
                  <to>
                    <xdr:col>4</xdr:col>
                    <xdr:colOff>571500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80" name="Check Box 77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36</xdr:row>
                    <xdr:rowOff>19050</xdr:rowOff>
                  </from>
                  <to>
                    <xdr:col>4</xdr:col>
                    <xdr:colOff>571500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81" name="Check Box 78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37</xdr:row>
                    <xdr:rowOff>19050</xdr:rowOff>
                  </from>
                  <to>
                    <xdr:col>4</xdr:col>
                    <xdr:colOff>571500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82" name="Check Box 79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38</xdr:row>
                    <xdr:rowOff>19050</xdr:rowOff>
                  </from>
                  <to>
                    <xdr:col>4</xdr:col>
                    <xdr:colOff>571500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83" name="Check Box 80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39</xdr:row>
                    <xdr:rowOff>19050</xdr:rowOff>
                  </from>
                  <to>
                    <xdr:col>4</xdr:col>
                    <xdr:colOff>571500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84" name="Check Box 81">
              <controlPr locked="0" defaultSize="0" autoFill="0" autoLine="0" autoPict="0">
                <anchor moveWithCells="1">
                  <from>
                    <xdr:col>5</xdr:col>
                    <xdr:colOff>304800</xdr:colOff>
                    <xdr:row>32</xdr:row>
                    <xdr:rowOff>19050</xdr:rowOff>
                  </from>
                  <to>
                    <xdr:col>5</xdr:col>
                    <xdr:colOff>571500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85" name="Check Box 82">
              <controlPr locked="0"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19050</xdr:rowOff>
                  </from>
                  <to>
                    <xdr:col>5</xdr:col>
                    <xdr:colOff>571500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86" name="Check Box 83">
              <controlPr locked="0" defaultSize="0" autoFill="0" autoLine="0" autoPict="0">
                <anchor moveWithCells="1">
                  <from>
                    <xdr:col>5</xdr:col>
                    <xdr:colOff>304800</xdr:colOff>
                    <xdr:row>34</xdr:row>
                    <xdr:rowOff>19050</xdr:rowOff>
                  </from>
                  <to>
                    <xdr:col>5</xdr:col>
                    <xdr:colOff>571500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87" name="Check Box 84">
              <controlPr locked="0" defaultSize="0" autoFill="0" autoLine="0" autoPict="0">
                <anchor moveWithCells="1">
                  <from>
                    <xdr:col>5</xdr:col>
                    <xdr:colOff>304800</xdr:colOff>
                    <xdr:row>35</xdr:row>
                    <xdr:rowOff>19050</xdr:rowOff>
                  </from>
                  <to>
                    <xdr:col>5</xdr:col>
                    <xdr:colOff>571500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88" name="Check Box 85">
              <controlPr locked="0" defaultSize="0" autoFill="0" autoLine="0" autoPict="0">
                <anchor moveWithCells="1">
                  <from>
                    <xdr:col>5</xdr:col>
                    <xdr:colOff>304800</xdr:colOff>
                    <xdr:row>36</xdr:row>
                    <xdr:rowOff>19050</xdr:rowOff>
                  </from>
                  <to>
                    <xdr:col>5</xdr:col>
                    <xdr:colOff>571500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89" name="Check Box 86">
              <controlPr locked="0" defaultSize="0" autoFill="0" autoLine="0" autoPict="0">
                <anchor moveWithCells="1">
                  <from>
                    <xdr:col>5</xdr:col>
                    <xdr:colOff>304800</xdr:colOff>
                    <xdr:row>37</xdr:row>
                    <xdr:rowOff>19050</xdr:rowOff>
                  </from>
                  <to>
                    <xdr:col>5</xdr:col>
                    <xdr:colOff>571500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90" name="Check Box 87">
              <controlPr locked="0" defaultSize="0" autoFill="0" autoLine="0" autoPict="0">
                <anchor moveWithCells="1">
                  <from>
                    <xdr:col>5</xdr:col>
                    <xdr:colOff>304800</xdr:colOff>
                    <xdr:row>38</xdr:row>
                    <xdr:rowOff>19050</xdr:rowOff>
                  </from>
                  <to>
                    <xdr:col>5</xdr:col>
                    <xdr:colOff>571500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91" name="Check Box 88">
              <controlPr locked="0" defaultSize="0" autoFill="0" autoLine="0" autoPict="0">
                <anchor moveWithCells="1">
                  <from>
                    <xdr:col>5</xdr:col>
                    <xdr:colOff>304800</xdr:colOff>
                    <xdr:row>39</xdr:row>
                    <xdr:rowOff>19050</xdr:rowOff>
                  </from>
                  <to>
                    <xdr:col>5</xdr:col>
                    <xdr:colOff>571500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92" name="Check Box 89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32</xdr:row>
                    <xdr:rowOff>19050</xdr:rowOff>
                  </from>
                  <to>
                    <xdr:col>6</xdr:col>
                    <xdr:colOff>571500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93" name="Check Box 90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33</xdr:row>
                    <xdr:rowOff>19050</xdr:rowOff>
                  </from>
                  <to>
                    <xdr:col>6</xdr:col>
                    <xdr:colOff>571500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94" name="Check Box 91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19050</xdr:rowOff>
                  </from>
                  <to>
                    <xdr:col>6</xdr:col>
                    <xdr:colOff>571500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95" name="Check Box 92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35</xdr:row>
                    <xdr:rowOff>19050</xdr:rowOff>
                  </from>
                  <to>
                    <xdr:col>6</xdr:col>
                    <xdr:colOff>571500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96" name="Check Box 93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36</xdr:row>
                    <xdr:rowOff>19050</xdr:rowOff>
                  </from>
                  <to>
                    <xdr:col>6</xdr:col>
                    <xdr:colOff>571500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97" name="Check Box 94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19050</xdr:rowOff>
                  </from>
                  <to>
                    <xdr:col>6</xdr:col>
                    <xdr:colOff>571500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98" name="Check Box 95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38</xdr:row>
                    <xdr:rowOff>19050</xdr:rowOff>
                  </from>
                  <to>
                    <xdr:col>6</xdr:col>
                    <xdr:colOff>571500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99" name="Check Box 96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39</xdr:row>
                    <xdr:rowOff>19050</xdr:rowOff>
                  </from>
                  <to>
                    <xdr:col>6</xdr:col>
                    <xdr:colOff>571500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2" zoomScale="79" zoomScaleNormal="79" workbookViewId="0">
      <selection activeCell="E10" sqref="E10"/>
    </sheetView>
  </sheetViews>
  <sheetFormatPr baseColWidth="10" defaultColWidth="11.25" defaultRowHeight="21" x14ac:dyDescent="0.35"/>
  <cols>
    <col min="1" max="1" width="23.75" style="25" bestFit="1" customWidth="1"/>
    <col min="2" max="5" width="14.75" style="25" bestFit="1" customWidth="1"/>
    <col min="6" max="16384" width="11.25" style="25"/>
  </cols>
  <sheetData>
    <row r="1" spans="1:5" ht="21.75" thickBot="1" x14ac:dyDescent="0.4"/>
    <row r="2" spans="1:5" x14ac:dyDescent="0.35">
      <c r="A2" s="45" t="s">
        <v>54</v>
      </c>
      <c r="B2" s="35" t="s">
        <v>50</v>
      </c>
      <c r="C2" s="35" t="s">
        <v>51</v>
      </c>
      <c r="D2" s="35" t="s">
        <v>52</v>
      </c>
      <c r="E2" s="36" t="s">
        <v>53</v>
      </c>
    </row>
    <row r="3" spans="1:5" x14ac:dyDescent="0.35">
      <c r="A3" s="37" t="s">
        <v>62</v>
      </c>
      <c r="B3" s="34"/>
      <c r="C3" s="34"/>
      <c r="D3" s="34"/>
      <c r="E3" s="38"/>
    </row>
    <row r="4" spans="1:5" x14ac:dyDescent="0.35">
      <c r="A4" s="39" t="s">
        <v>47</v>
      </c>
      <c r="B4" s="51"/>
      <c r="C4" s="26"/>
      <c r="D4" s="26"/>
      <c r="E4" s="40"/>
    </row>
    <row r="5" spans="1:5" x14ac:dyDescent="0.35">
      <c r="A5" s="39" t="s">
        <v>48</v>
      </c>
      <c r="B5" s="27"/>
      <c r="C5" s="27"/>
      <c r="D5" s="27"/>
      <c r="E5" s="41"/>
    </row>
    <row r="6" spans="1:5" x14ac:dyDescent="0.35">
      <c r="A6" s="39" t="s">
        <v>49</v>
      </c>
      <c r="B6" s="27"/>
      <c r="C6" s="27"/>
      <c r="D6" s="27"/>
      <c r="E6" s="41"/>
    </row>
    <row r="7" spans="1:5" x14ac:dyDescent="0.35">
      <c r="A7" s="42" t="s">
        <v>43</v>
      </c>
      <c r="B7" s="27" t="e">
        <f>AVERAGE(B4:B6)</f>
        <v>#DIV/0!</v>
      </c>
      <c r="C7" s="27" t="e">
        <f t="shared" ref="C7:E7" si="0">AVERAGE(C4:C6)</f>
        <v>#DIV/0!</v>
      </c>
      <c r="D7" s="27" t="e">
        <f t="shared" si="0"/>
        <v>#DIV/0!</v>
      </c>
      <c r="E7" s="41" t="e">
        <f t="shared" si="0"/>
        <v>#DIV/0!</v>
      </c>
    </row>
    <row r="8" spans="1:5" ht="21.75" thickBot="1" x14ac:dyDescent="0.4">
      <c r="A8" s="43" t="s">
        <v>56</v>
      </c>
      <c r="B8" s="44" t="e">
        <f>B7*0.6</f>
        <v>#DIV/0!</v>
      </c>
      <c r="C8" s="44" t="e">
        <f t="shared" ref="C8:E8" si="1">C7*0.6</f>
        <v>#DIV/0!</v>
      </c>
      <c r="D8" s="44" t="e">
        <f t="shared" si="1"/>
        <v>#DIV/0!</v>
      </c>
      <c r="E8" s="44" t="e">
        <f t="shared" si="1"/>
        <v>#DIV/0!</v>
      </c>
    </row>
    <row r="9" spans="1:5" x14ac:dyDescent="0.35">
      <c r="B9" s="28"/>
      <c r="C9" s="28"/>
      <c r="D9" s="28"/>
      <c r="E9" s="28"/>
    </row>
    <row r="10" spans="1:5" x14ac:dyDescent="0.35">
      <c r="A10" s="29" t="s">
        <v>45</v>
      </c>
      <c r="B10" s="27"/>
      <c r="C10" s="27"/>
      <c r="D10" s="27"/>
      <c r="E10" s="27"/>
    </row>
    <row r="11" spans="1:5" x14ac:dyDescent="0.35">
      <c r="A11" s="30" t="s">
        <v>57</v>
      </c>
      <c r="B11" s="31">
        <f>B10*0.4</f>
        <v>0</v>
      </c>
      <c r="C11" s="31">
        <f t="shared" ref="C11:E11" si="2">C10*0.4</f>
        <v>0</v>
      </c>
      <c r="D11" s="31">
        <f t="shared" si="2"/>
        <v>0</v>
      </c>
      <c r="E11" s="31">
        <f t="shared" si="2"/>
        <v>0</v>
      </c>
    </row>
    <row r="12" spans="1:5" x14ac:dyDescent="0.35">
      <c r="B12" s="28"/>
      <c r="C12" s="28"/>
      <c r="D12" s="28"/>
      <c r="E12" s="28"/>
    </row>
    <row r="13" spans="1:5" x14ac:dyDescent="0.35">
      <c r="A13" s="32" t="s">
        <v>44</v>
      </c>
      <c r="B13" s="33" t="e">
        <f t="shared" ref="B13:C13" si="3">B8+B11</f>
        <v>#DIV/0!</v>
      </c>
      <c r="C13" s="33" t="e">
        <f t="shared" si="3"/>
        <v>#DIV/0!</v>
      </c>
      <c r="D13" s="33" t="e">
        <f t="shared" ref="D13:E13" si="4">D8+D11</f>
        <v>#DIV/0!</v>
      </c>
      <c r="E13" s="33" t="e">
        <f t="shared" si="4"/>
        <v>#DIV/0!</v>
      </c>
    </row>
    <row r="14" spans="1:5" ht="21.75" thickBot="1" x14ac:dyDescent="0.4"/>
    <row r="15" spans="1:5" x14ac:dyDescent="0.35">
      <c r="A15" s="37" t="s">
        <v>61</v>
      </c>
      <c r="B15" s="35" t="s">
        <v>50</v>
      </c>
      <c r="C15" s="35" t="s">
        <v>51</v>
      </c>
      <c r="D15" s="35" t="s">
        <v>52</v>
      </c>
      <c r="E15" s="36" t="s">
        <v>53</v>
      </c>
    </row>
    <row r="16" spans="1:5" x14ac:dyDescent="0.35">
      <c r="A16" s="39" t="s">
        <v>47</v>
      </c>
      <c r="B16" s="25">
        <f xml:space="preserve"> B4*0.6  + B10*0.4</f>
        <v>0</v>
      </c>
      <c r="C16" s="25">
        <f xml:space="preserve"> C4*0.6  + C10*0.4</f>
        <v>0</v>
      </c>
      <c r="D16" s="25">
        <f t="shared" ref="D16:E16" si="5" xml:space="preserve"> D4*0.6  + D10*0.4</f>
        <v>0</v>
      </c>
      <c r="E16" s="25">
        <f t="shared" si="5"/>
        <v>0</v>
      </c>
    </row>
    <row r="17" spans="1:5" x14ac:dyDescent="0.35">
      <c r="A17" s="39" t="s">
        <v>48</v>
      </c>
      <c r="B17" s="25">
        <f>B5*0.6 + B10*0.4</f>
        <v>0</v>
      </c>
      <c r="C17" s="25">
        <f xml:space="preserve"> C5*0.6  + C10*0.4</f>
        <v>0</v>
      </c>
      <c r="D17" s="25">
        <f xml:space="preserve"> D5*0.6  + D10*0.4</f>
        <v>0</v>
      </c>
      <c r="E17" s="25">
        <f xml:space="preserve"> E5*0.6  + E10*0.4</f>
        <v>0</v>
      </c>
    </row>
    <row r="18" spans="1:5" x14ac:dyDescent="0.35">
      <c r="A18" s="39" t="s">
        <v>49</v>
      </c>
      <c r="B18" s="25">
        <f xml:space="preserve"> B6*0.6 + B10*0.4</f>
        <v>0</v>
      </c>
      <c r="C18" s="25">
        <f xml:space="preserve"> C6*0.6  + C10*0.4</f>
        <v>0</v>
      </c>
      <c r="D18" s="25">
        <f xml:space="preserve"> D6*0.6  + D10*0.4</f>
        <v>0</v>
      </c>
      <c r="E18" s="25">
        <f xml:space="preserve"> E6*0.6  + E10*0.4</f>
        <v>0</v>
      </c>
    </row>
    <row r="20" spans="1:5" x14ac:dyDescent="0.35">
      <c r="A20" s="32" t="s">
        <v>44</v>
      </c>
      <c r="B20" s="25">
        <f xml:space="preserve"> AVERAGE(B16:B18)</f>
        <v>0</v>
      </c>
      <c r="C20" s="25">
        <f t="shared" ref="C20:E20" si="6" xml:space="preserve"> AVERAGE(C16:C18)</f>
        <v>0</v>
      </c>
      <c r="D20" s="25">
        <f t="shared" si="6"/>
        <v>0</v>
      </c>
      <c r="E20" s="25">
        <f t="shared" si="6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1987058BD4EE49BDCAC3182EEDDE25" ma:contentTypeVersion="13" ma:contentTypeDescription="Create a new document." ma:contentTypeScope="" ma:versionID="83b8058a4d3dcca43cdbae18533e5f34">
  <xsd:schema xmlns:xsd="http://www.w3.org/2001/XMLSchema" xmlns:xs="http://www.w3.org/2001/XMLSchema" xmlns:p="http://schemas.microsoft.com/office/2006/metadata/properties" xmlns:ns3="07660ee6-fd8d-4d22-83c9-e70c3e61fa7f" xmlns:ns4="b50f11d6-74f2-4f07-a7ec-0b9645c51b9b" targetNamespace="http://schemas.microsoft.com/office/2006/metadata/properties" ma:root="true" ma:fieldsID="9eca87136ba1413994c54cb0b3a1b58a" ns3:_="" ns4:_="">
    <xsd:import namespace="07660ee6-fd8d-4d22-83c9-e70c3e61fa7f"/>
    <xsd:import namespace="b50f11d6-74f2-4f07-a7ec-0b9645c51b9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60ee6-fd8d-4d22-83c9-e70c3e61fa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0f11d6-74f2-4f07-a7ec-0b9645c51b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160B60-AF7C-4DCB-8204-C891AF9624AA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07660ee6-fd8d-4d22-83c9-e70c3e61fa7f"/>
    <ds:schemaRef ds:uri="http://purl.org/dc/dcmitype/"/>
    <ds:schemaRef ds:uri="http://schemas.openxmlformats.org/package/2006/metadata/core-properties"/>
    <ds:schemaRef ds:uri="b50f11d6-74f2-4f07-a7ec-0b9645c51b9b"/>
  </ds:schemaRefs>
</ds:datastoreItem>
</file>

<file path=customXml/itemProps2.xml><?xml version="1.0" encoding="utf-8"?>
<ds:datastoreItem xmlns:ds="http://schemas.openxmlformats.org/officeDocument/2006/customXml" ds:itemID="{2E526810-5F60-4D0C-A6C4-B2F2053DA6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65635B-8F96-4DA4-81C0-C92A1459A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60ee6-fd8d-4d22-83c9-e70c3e61fa7f"/>
    <ds:schemaRef ds:uri="b50f11d6-74f2-4f07-a7ec-0b9645c51b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Estudiante 1</vt:lpstr>
      <vt:lpstr>CALIFICACIONES TFG'S</vt:lpstr>
      <vt:lpstr>'Estudiante 1'!Área_de_impresión</vt:lpstr>
      <vt:lpstr>'Estudiante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usuario</cp:lastModifiedBy>
  <cp:lastPrinted>2021-01-14T16:54:18Z</cp:lastPrinted>
  <dcterms:created xsi:type="dcterms:W3CDTF">2020-07-13T12:18:02Z</dcterms:created>
  <dcterms:modified xsi:type="dcterms:W3CDTF">2022-12-13T11:42:35Z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0x010100171987058BD4EE49BDCAC3182EEDDE25</vt:lpwstr>
  </property>
</Properties>
</file>